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voight/Clients - Writing/Association of Accounting Technicians/Resources 2020/EOFY Resources/"/>
    </mc:Choice>
  </mc:AlternateContent>
  <xr:revisionPtr revIDLastSave="0" documentId="13_ncr:1_{BE6BD953-763E-D245-933A-10200A1330CE}" xr6:coauthVersionLast="45" xr6:coauthVersionMax="45" xr10:uidLastSave="{00000000-0000-0000-0000-000000000000}"/>
  <bookViews>
    <workbookView xWindow="0" yWindow="460" windowWidth="40960" windowHeight="22580" tabRatio="500" xr2:uid="{00000000-000D-0000-FFFF-FFFF00000000}"/>
  </bookViews>
  <sheets>
    <sheet name="START HERE" sheetId="9" r:id="rId1"/>
    <sheet name="Payroll" sheetId="7" r:id="rId2"/>
    <sheet name="GST" sheetId="8" r:id="rId3"/>
    <sheet name="BAS Liability Account" sheetId="11" r:id="rId4"/>
    <sheet name="EOY Reconciliation to Software" sheetId="10" r:id="rId5"/>
    <sheet name="Payment Summary Rec" sheetId="12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1" l="1"/>
  <c r="C17" i="11"/>
  <c r="B11" i="10"/>
  <c r="C11" i="10"/>
  <c r="E11" i="10"/>
  <c r="F11" i="10"/>
  <c r="G11" i="10"/>
  <c r="C22" i="12"/>
  <c r="D11" i="10"/>
  <c r="C24" i="12"/>
  <c r="B22" i="12"/>
  <c r="D20" i="10"/>
  <c r="B24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E22" i="12"/>
  <c r="F22" i="12"/>
  <c r="H22" i="12"/>
  <c r="I22" i="12"/>
  <c r="L19" i="10"/>
  <c r="L18" i="10"/>
  <c r="L17" i="10"/>
  <c r="L16" i="10"/>
  <c r="H20" i="10"/>
  <c r="I20" i="10"/>
  <c r="L20" i="10"/>
  <c r="C16" i="7"/>
  <c r="C12" i="11"/>
  <c r="C14" i="11"/>
  <c r="C22" i="11"/>
  <c r="C31" i="11"/>
  <c r="C56" i="11"/>
  <c r="C49" i="11"/>
  <c r="E31" i="11"/>
  <c r="L9" i="10"/>
  <c r="M9" i="10"/>
  <c r="L10" i="10"/>
  <c r="M10" i="10"/>
  <c r="L7" i="10"/>
  <c r="M7" i="10"/>
  <c r="J8" i="10"/>
  <c r="K8" i="10"/>
  <c r="L8" i="10"/>
  <c r="M8" i="10"/>
  <c r="J10" i="10"/>
  <c r="K10" i="10"/>
  <c r="J9" i="10"/>
  <c r="K9" i="10"/>
  <c r="K7" i="10"/>
  <c r="J7" i="10"/>
  <c r="M11" i="10"/>
  <c r="L11" i="10"/>
  <c r="K11" i="10"/>
  <c r="J11" i="10"/>
  <c r="I11" i="10"/>
  <c r="H11" i="10"/>
  <c r="E26" i="9"/>
  <c r="E23" i="9"/>
  <c r="E24" i="9"/>
  <c r="E25" i="9"/>
  <c r="E22" i="9"/>
  <c r="C30" i="8"/>
  <c r="E30" i="8"/>
  <c r="C17" i="8"/>
  <c r="E17" i="8"/>
  <c r="I26" i="8"/>
  <c r="K26" i="8"/>
  <c r="I13" i="8"/>
  <c r="K13" i="8"/>
  <c r="C46" i="8"/>
  <c r="C53" i="8"/>
  <c r="C13" i="7"/>
  <c r="C20" i="7"/>
  <c r="C27" i="7"/>
  <c r="C33" i="7"/>
  <c r="E33" i="7"/>
  <c r="E27" i="7"/>
  <c r="E20" i="7"/>
  <c r="E13" i="7"/>
</calcChain>
</file>

<file path=xl/sharedStrings.xml><?xml version="1.0" encoding="utf-8"?>
<sst xmlns="http://schemas.openxmlformats.org/spreadsheetml/2006/main" count="190" uniqueCount="108">
  <si>
    <t>Cash</t>
  </si>
  <si>
    <t>Accrual</t>
  </si>
  <si>
    <t>Test</t>
  </si>
  <si>
    <t>Reconciles</t>
  </si>
  <si>
    <t>GST Paid</t>
  </si>
  <si>
    <t>Balance Sheet:</t>
  </si>
  <si>
    <t>GST Payable</t>
  </si>
  <si>
    <t>GST Report:</t>
  </si>
  <si>
    <t>Out of Balance:</t>
  </si>
  <si>
    <t>GST Collected</t>
  </si>
  <si>
    <t>PAYG:</t>
  </si>
  <si>
    <t>Payroll Activity Summary:</t>
  </si>
  <si>
    <t>Salary &amp; Wages</t>
  </si>
  <si>
    <t>Profit and Loss:</t>
  </si>
  <si>
    <t>Superannuation</t>
  </si>
  <si>
    <t>Total Accrual by fund:</t>
  </si>
  <si>
    <t>Payroll Reconciliations</t>
  </si>
  <si>
    <t>Total Sales</t>
  </si>
  <si>
    <t>Total Sales (inc GST)</t>
  </si>
  <si>
    <t>GST Reconciliations</t>
  </si>
  <si>
    <t>Sales</t>
  </si>
  <si>
    <t>GST-free sales</t>
  </si>
  <si>
    <t>Input taxed sales</t>
  </si>
  <si>
    <t>Taxable Sales</t>
  </si>
  <si>
    <t>Adjustments (where applicable)</t>
  </si>
  <si>
    <t>Non-taxable sales</t>
  </si>
  <si>
    <t>Export Sales</t>
  </si>
  <si>
    <t>Purchases</t>
  </si>
  <si>
    <t>Capital</t>
  </si>
  <si>
    <t>Non-capital</t>
  </si>
  <si>
    <t>Total Purchases</t>
  </si>
  <si>
    <t>All BANKS and Loans are reconciled</t>
  </si>
  <si>
    <t>BAS Preparation Checklist</t>
  </si>
  <si>
    <t>All Purchases are entered</t>
  </si>
  <si>
    <t>CASH expenses are entered</t>
  </si>
  <si>
    <t>Petty Cash/Cash Drawer are reconciled</t>
  </si>
  <si>
    <t>Outstanding Debtors and Creditors are correct</t>
  </si>
  <si>
    <t>Electronic Clearing (Justify why not zero?)</t>
  </si>
  <si>
    <t>Clear Suspense and POS Clearing (Justify why not zero?)</t>
  </si>
  <si>
    <t>RUN Company Data Auditor to ensure ALL DONE</t>
  </si>
  <si>
    <t>RUN &amp; REVIEW Tax Code Exception Report</t>
  </si>
  <si>
    <t>Check for any private use, apply appropriate %</t>
  </si>
  <si>
    <t>Yes</t>
  </si>
  <si>
    <t>No</t>
  </si>
  <si>
    <t>Lease or Hire Purchase transactions</t>
  </si>
  <si>
    <t>Purchase of Capital equipment</t>
  </si>
  <si>
    <t>Extraordinary items review - did any of the following happen during this period?</t>
  </si>
  <si>
    <t>General Journal entries</t>
  </si>
  <si>
    <t>Is this a new client, ie submitting the BAS for the first time</t>
  </si>
  <si>
    <t>Check as completed</t>
  </si>
  <si>
    <t>Any GST adjustment events</t>
  </si>
  <si>
    <t>Run and review GST summary report</t>
  </si>
  <si>
    <t>Check previous BAS reports are same values as reported to ATO</t>
  </si>
  <si>
    <t>Action Required</t>
  </si>
  <si>
    <t>BAS Reconciliation Summary</t>
  </si>
  <si>
    <t>Period</t>
  </si>
  <si>
    <t>GST</t>
  </si>
  <si>
    <t xml:space="preserve">PAYG </t>
  </si>
  <si>
    <t>Collected</t>
  </si>
  <si>
    <t>Paid</t>
  </si>
  <si>
    <t>Withholdings</t>
  </si>
  <si>
    <t>Installment</t>
  </si>
  <si>
    <t>Q1</t>
  </si>
  <si>
    <t>Q2</t>
  </si>
  <si>
    <t>Q3</t>
  </si>
  <si>
    <t>Q4</t>
  </si>
  <si>
    <t>TOTAL</t>
  </si>
  <si>
    <t>BAS Liability Account</t>
  </si>
  <si>
    <t>GST collected</t>
  </si>
  <si>
    <t>less</t>
  </si>
  <si>
    <t>GST paid</t>
  </si>
  <si>
    <t>GST report</t>
  </si>
  <si>
    <t>Sub-total</t>
  </si>
  <si>
    <t>add</t>
  </si>
  <si>
    <t>Fuel tax credits</t>
  </si>
  <si>
    <t>adjustent description</t>
  </si>
  <si>
    <t>BAS</t>
  </si>
  <si>
    <t>Software</t>
  </si>
  <si>
    <t>Gross Wages</t>
  </si>
  <si>
    <t>Payroll Reports</t>
  </si>
  <si>
    <t>Variance</t>
  </si>
  <si>
    <t>Sal Sacrifice</t>
  </si>
  <si>
    <t>Wages - W1</t>
  </si>
  <si>
    <t>Wages - W2</t>
  </si>
  <si>
    <t>Variance to BAS Reconciliations:</t>
  </si>
  <si>
    <t>Employee</t>
  </si>
  <si>
    <t>PAYG Withheld</t>
  </si>
  <si>
    <t>Payment Summary</t>
  </si>
  <si>
    <t>Payroll activity summary</t>
  </si>
  <si>
    <t>Payment Summary Reconciliation</t>
  </si>
  <si>
    <t>Road Runner</t>
  </si>
  <si>
    <t>Wile E Coyote</t>
  </si>
  <si>
    <t>Yosemite Sam</t>
  </si>
  <si>
    <t>Elmer Fudd</t>
  </si>
  <si>
    <t>Daffy Duck</t>
  </si>
  <si>
    <t>(this should return $0, however allow up to $1/employee for rounding purposes)</t>
  </si>
  <si>
    <t>Undeposited Funds (Justify why not zero?)</t>
  </si>
  <si>
    <t>Instalment</t>
  </si>
  <si>
    <t>Withholding</t>
  </si>
  <si>
    <t>Variation</t>
  </si>
  <si>
    <r>
      <rPr>
        <i/>
        <u/>
        <sz val="12"/>
        <color indexed="8"/>
        <rFont val="Arial"/>
        <family val="2"/>
      </rPr>
      <t>add</t>
    </r>
    <r>
      <rPr>
        <sz val="12"/>
        <color theme="1"/>
        <rFont val="Arial"/>
        <family val="2"/>
      </rPr>
      <t xml:space="preserve"> other adjustments:</t>
    </r>
  </si>
  <si>
    <r>
      <rPr>
        <i/>
        <u/>
        <sz val="12"/>
        <color indexed="8"/>
        <rFont val="Arial"/>
        <family val="2"/>
      </rPr>
      <t xml:space="preserve">deduct </t>
    </r>
    <r>
      <rPr>
        <sz val="12"/>
        <color theme="1"/>
        <rFont val="Arial"/>
        <family val="2"/>
      </rPr>
      <t>other adjustments:</t>
    </r>
  </si>
  <si>
    <r>
      <t>Less</t>
    </r>
    <r>
      <rPr>
        <sz val="12"/>
        <color indexed="8"/>
        <rFont val="Arial"/>
        <family val="2"/>
      </rPr>
      <t xml:space="preserve"> tax on receivables:</t>
    </r>
  </si>
  <si>
    <r>
      <t>Less</t>
    </r>
    <r>
      <rPr>
        <sz val="12"/>
        <color indexed="8"/>
        <rFont val="Arial"/>
        <family val="2"/>
      </rPr>
      <t xml:space="preserve"> tax on payables:</t>
    </r>
  </si>
  <si>
    <t>AAT EOFY Reconciliation</t>
  </si>
  <si>
    <t>Balance sheet total GST liability:</t>
  </si>
  <si>
    <t>PAYG Instalment</t>
  </si>
  <si>
    <t>PAYG Withholding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</si>
</sst>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6" x14ac:knownFonts="1">
    <font>
      <sz val="12"/>
      <color theme="1"/>
      <name val="Calibri"/>
      <family val="2"/>
      <scheme val="minor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u/>
      <sz val="12"/>
      <color theme="1"/>
      <name val="Arial"/>
      <family val="2"/>
    </font>
    <font>
      <u/>
      <sz val="12"/>
      <color theme="1"/>
      <name val="Arial"/>
      <family val="2"/>
    </font>
    <font>
      <i/>
      <u/>
      <sz val="12"/>
      <color indexed="8"/>
      <name val="Arial"/>
      <family val="2"/>
    </font>
    <font>
      <i/>
      <sz val="12"/>
      <color theme="0" tint="-0.249977111117893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20"/>
      <color rgb="FF006600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53"/>
      <name val="Arial"/>
      <family val="2"/>
    </font>
    <font>
      <sz val="12"/>
      <color indexed="53"/>
      <name val="Arial"/>
      <family val="2"/>
    </font>
    <font>
      <sz val="20"/>
      <color theme="1"/>
      <name val="Arial"/>
      <family val="2"/>
    </font>
    <font>
      <sz val="12"/>
      <color theme="0"/>
      <name val="Arial"/>
      <family val="2"/>
    </font>
    <font>
      <sz val="24"/>
      <color rgb="FF0066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</cellStyleXfs>
  <cellXfs count="133">
    <xf numFmtId="0" fontId="0" fillId="0" borderId="0" xfId="0"/>
    <xf numFmtId="164" fontId="5" fillId="0" borderId="5" xfId="2" applyFont="1" applyBorder="1"/>
    <xf numFmtId="164" fontId="5" fillId="0" borderId="12" xfId="2" applyFont="1" applyBorder="1"/>
    <xf numFmtId="164" fontId="5" fillId="0" borderId="6" xfId="2" applyFont="1" applyBorder="1"/>
    <xf numFmtId="0" fontId="7" fillId="0" borderId="0" xfId="3" applyFont="1"/>
    <xf numFmtId="0" fontId="7" fillId="0" borderId="3" xfId="3" applyFont="1" applyBorder="1"/>
    <xf numFmtId="0" fontId="7" fillId="0" borderId="12" xfId="3" applyFont="1" applyBorder="1"/>
    <xf numFmtId="0" fontId="7" fillId="0" borderId="5" xfId="3" applyFont="1" applyBorder="1"/>
    <xf numFmtId="164" fontId="7" fillId="0" borderId="6" xfId="3" applyNumberFormat="1" applyFont="1" applyBorder="1"/>
    <xf numFmtId="164" fontId="7" fillId="0" borderId="5" xfId="3" applyNumberFormat="1" applyFont="1" applyBorder="1"/>
    <xf numFmtId="0" fontId="5" fillId="0" borderId="0" xfId="0" applyFont="1"/>
    <xf numFmtId="164" fontId="5" fillId="0" borderId="3" xfId="1" applyFont="1" applyBorder="1"/>
    <xf numFmtId="164" fontId="5" fillId="0" borderId="3" xfId="1" applyFont="1" applyFill="1" applyBorder="1"/>
    <xf numFmtId="164" fontId="5" fillId="0" borderId="5" xfId="1" applyFont="1" applyBorder="1"/>
    <xf numFmtId="164" fontId="5" fillId="0" borderId="5" xfId="1" applyFont="1" applyFill="1" applyBorder="1"/>
    <xf numFmtId="0" fontId="5" fillId="0" borderId="0" xfId="0" applyFont="1" applyBorder="1"/>
    <xf numFmtId="0" fontId="8" fillId="0" borderId="0" xfId="0" applyFont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164" fontId="9" fillId="0" borderId="5" xfId="1" applyFont="1" applyBorder="1"/>
    <xf numFmtId="0" fontId="10" fillId="0" borderId="3" xfId="0" applyFont="1" applyBorder="1"/>
    <xf numFmtId="0" fontId="10" fillId="0" borderId="5" xfId="0" applyFont="1" applyBorder="1"/>
    <xf numFmtId="0" fontId="10" fillId="0" borderId="2" xfId="0" applyFont="1" applyBorder="1"/>
    <xf numFmtId="0" fontId="6" fillId="0" borderId="2" xfId="3" applyFont="1" applyBorder="1"/>
    <xf numFmtId="0" fontId="6" fillId="0" borderId="5" xfId="3" applyFont="1" applyBorder="1"/>
    <xf numFmtId="0" fontId="6" fillId="0" borderId="12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3" xfId="3" applyFont="1" applyBorder="1"/>
    <xf numFmtId="0" fontId="6" fillId="0" borderId="12" xfId="3" applyFont="1" applyBorder="1"/>
    <xf numFmtId="0" fontId="6" fillId="0" borderId="4" xfId="3" applyFont="1" applyBorder="1"/>
    <xf numFmtId="0" fontId="5" fillId="0" borderId="0" xfId="0" applyFont="1" applyFill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164" fontId="10" fillId="0" borderId="0" xfId="1" applyFont="1"/>
    <xf numFmtId="164" fontId="5" fillId="0" borderId="2" xfId="1" applyFont="1" applyFill="1" applyBorder="1"/>
    <xf numFmtId="164" fontId="5" fillId="0" borderId="0" xfId="1" applyFont="1" applyFill="1" applyBorder="1"/>
    <xf numFmtId="0" fontId="13" fillId="0" borderId="0" xfId="0" applyFont="1"/>
    <xf numFmtId="164" fontId="5" fillId="0" borderId="0" xfId="1" applyFont="1"/>
    <xf numFmtId="0" fontId="10" fillId="0" borderId="0" xfId="0" applyFont="1" applyFill="1" applyBorder="1"/>
    <xf numFmtId="0" fontId="15" fillId="0" borderId="0" xfId="0" applyFont="1" applyFill="1" applyBorder="1"/>
    <xf numFmtId="164" fontId="5" fillId="0" borderId="2" xfId="1" applyFont="1" applyBorder="1"/>
    <xf numFmtId="164" fontId="10" fillId="0" borderId="0" xfId="1" applyFont="1" applyFill="1" applyBorder="1"/>
    <xf numFmtId="164" fontId="5" fillId="0" borderId="0" xfId="1" applyFont="1" applyBorder="1"/>
    <xf numFmtId="0" fontId="16" fillId="0" borderId="0" xfId="0" applyFont="1"/>
    <xf numFmtId="164" fontId="7" fillId="2" borderId="5" xfId="3" applyNumberFormat="1" applyFont="1" applyFill="1" applyBorder="1"/>
    <xf numFmtId="164" fontId="7" fillId="2" borderId="6" xfId="3" applyNumberFormat="1" applyFont="1" applyFill="1" applyBorder="1"/>
    <xf numFmtId="0" fontId="11" fillId="0" borderId="11" xfId="0" applyFont="1" applyBorder="1"/>
    <xf numFmtId="0" fontId="10" fillId="0" borderId="0" xfId="0" applyFont="1" applyBorder="1"/>
    <xf numFmtId="164" fontId="10" fillId="0" borderId="0" xfId="1" applyFont="1" applyBorder="1"/>
    <xf numFmtId="0" fontId="10" fillId="0" borderId="12" xfId="0" applyFont="1" applyBorder="1"/>
    <xf numFmtId="0" fontId="12" fillId="0" borderId="0" xfId="0" applyFont="1" applyBorder="1"/>
    <xf numFmtId="164" fontId="13" fillId="0" borderId="0" xfId="1" applyFont="1" applyBorder="1"/>
    <xf numFmtId="0" fontId="13" fillId="0" borderId="0" xfId="0" applyFont="1" applyBorder="1"/>
    <xf numFmtId="0" fontId="13" fillId="0" borderId="12" xfId="0" applyFont="1" applyBorder="1"/>
    <xf numFmtId="0" fontId="5" fillId="2" borderId="12" xfId="0" applyFont="1" applyFill="1" applyBorder="1"/>
    <xf numFmtId="0" fontId="10" fillId="0" borderId="11" xfId="0" applyFont="1" applyBorder="1"/>
    <xf numFmtId="164" fontId="5" fillId="0" borderId="1" xfId="1" applyFont="1" applyBorder="1"/>
    <xf numFmtId="0" fontId="16" fillId="2" borderId="7" xfId="0" applyFont="1" applyFill="1" applyBorder="1"/>
    <xf numFmtId="0" fontId="17" fillId="2" borderId="15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164" fontId="5" fillId="0" borderId="4" xfId="1" applyFont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4" xfId="0" applyFont="1" applyFill="1" applyBorder="1"/>
    <xf numFmtId="0" fontId="6" fillId="0" borderId="11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7" fillId="0" borderId="11" xfId="3" applyFont="1" applyBorder="1"/>
    <xf numFmtId="0" fontId="7" fillId="0" borderId="0" xfId="3" applyFont="1" applyBorder="1"/>
    <xf numFmtId="164" fontId="6" fillId="0" borderId="0" xfId="3" applyNumberFormat="1" applyFont="1" applyBorder="1"/>
    <xf numFmtId="0" fontId="7" fillId="0" borderId="13" xfId="3" applyFont="1" applyBorder="1"/>
    <xf numFmtId="0" fontId="7" fillId="0" borderId="1" xfId="3" applyFont="1" applyBorder="1"/>
    <xf numFmtId="0" fontId="7" fillId="0" borderId="14" xfId="3" applyFont="1" applyBorder="1"/>
    <xf numFmtId="164" fontId="8" fillId="0" borderId="2" xfId="1" applyFont="1" applyBorder="1"/>
    <xf numFmtId="0" fontId="21" fillId="0" borderId="0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5" fillId="0" borderId="16" xfId="0" applyFont="1" applyBorder="1"/>
    <xf numFmtId="164" fontId="5" fillId="0" borderId="16" xfId="1" applyFont="1" applyBorder="1"/>
    <xf numFmtId="0" fontId="13" fillId="0" borderId="11" xfId="0" applyFont="1" applyBorder="1"/>
    <xf numFmtId="0" fontId="19" fillId="0" borderId="0" xfId="0" applyFont="1" applyBorder="1"/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164" fontId="5" fillId="0" borderId="2" xfId="1" applyFont="1" applyFill="1" applyBorder="1" applyProtection="1">
      <protection locked="0"/>
    </xf>
    <xf numFmtId="0" fontId="10" fillId="2" borderId="2" xfId="0" applyFont="1" applyFill="1" applyBorder="1"/>
    <xf numFmtId="0" fontId="2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5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0" fillId="2" borderId="7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8" fillId="0" borderId="1" xfId="0" applyFont="1" applyBorder="1" applyAlignment="1">
      <alignment horizontal="right" vertical="center"/>
    </xf>
    <xf numFmtId="0" fontId="0" fillId="0" borderId="1" xfId="0" applyBorder="1" applyAlignment="1"/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0" fillId="0" borderId="8" xfId="0" applyBorder="1" applyAlignment="1"/>
    <xf numFmtId="164" fontId="10" fillId="2" borderId="2" xfId="1" applyFont="1" applyFill="1" applyBorder="1"/>
    <xf numFmtId="164" fontId="5" fillId="2" borderId="2" xfId="1" applyFont="1" applyFill="1" applyBorder="1"/>
    <xf numFmtId="164" fontId="10" fillId="0" borderId="2" xfId="1" applyFont="1" applyFill="1" applyBorder="1"/>
    <xf numFmtId="0" fontId="5" fillId="0" borderId="2" xfId="0" applyFont="1" applyBorder="1"/>
    <xf numFmtId="164" fontId="5" fillId="3" borderId="2" xfId="1" applyFont="1" applyFill="1" applyBorder="1"/>
    <xf numFmtId="164" fontId="10" fillId="3" borderId="2" xfId="1" applyFont="1" applyFill="1" applyBorder="1"/>
  </cellXfs>
  <cellStyles count="5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8" lockText="1" noThreeD="1"/>
</file>

<file path=xl/ctrlProps/ctrlProp10.xml><?xml version="1.0" encoding="utf-8"?>
<formControlPr xmlns="http://schemas.microsoft.com/office/spreadsheetml/2009/9/main" objectType="CheckBox" fmlaLink="$A$18" lockText="1" noThreeD="1"/>
</file>

<file path=xl/ctrlProps/ctrlProp11.xml><?xml version="1.0" encoding="utf-8"?>
<formControlPr xmlns="http://schemas.microsoft.com/office/spreadsheetml/2009/9/main" objectType="CheckBox" fmlaLink="$A$18" lockText="1" noThreeD="1"/>
</file>

<file path=xl/ctrlProps/ctrlProp12.xml><?xml version="1.0" encoding="utf-8"?>
<formControlPr xmlns="http://schemas.microsoft.com/office/spreadsheetml/2009/9/main" objectType="CheckBox" fmlaLink="$A$18" lockText="1" noThreeD="1"/>
</file>

<file path=xl/ctrlProps/ctrlProp13.xml><?xml version="1.0" encoding="utf-8"?>
<formControlPr xmlns="http://schemas.microsoft.com/office/spreadsheetml/2009/9/main" objectType="CheckBox" fmlaLink="$A$18" lockText="1" noThreeD="1"/>
</file>

<file path=xl/ctrlProps/ctrlProp14.xml><?xml version="1.0" encoding="utf-8"?>
<formControlPr xmlns="http://schemas.microsoft.com/office/spreadsheetml/2009/9/main" objectType="CheckBox" fmlaLink="$A$18" lockText="1" noThreeD="1"/>
</file>

<file path=xl/ctrlProps/ctrlProp15.xml><?xml version="1.0" encoding="utf-8"?>
<formControlPr xmlns="http://schemas.microsoft.com/office/spreadsheetml/2009/9/main" objectType="CheckBox" fmlaLink="$A$18" lockText="1" noThreeD="1"/>
</file>

<file path=xl/ctrlProps/ctrlProp16.xml><?xml version="1.0" encoding="utf-8"?>
<formControlPr xmlns="http://schemas.microsoft.com/office/spreadsheetml/2009/9/main" objectType="CheckBox" fmlaLink="$A$18" lockText="1" noThreeD="1"/>
</file>

<file path=xl/ctrlProps/ctrlProp17.xml><?xml version="1.0" encoding="utf-8"?>
<formControlPr xmlns="http://schemas.microsoft.com/office/spreadsheetml/2009/9/main" objectType="CheckBox" fmlaLink="$A$18" lockText="1" noThreeD="1"/>
</file>

<file path=xl/ctrlProps/ctrlProp18.xml><?xml version="1.0" encoding="utf-8"?>
<formControlPr xmlns="http://schemas.microsoft.com/office/spreadsheetml/2009/9/main" objectType="CheckBox" fmlaLink="$A$18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A$18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$A$18" lockText="1" noThreeD="1"/>
</file>

<file path=xl/ctrlProps/ctrlProp23.xml><?xml version="1.0" encoding="utf-8"?>
<formControlPr xmlns="http://schemas.microsoft.com/office/spreadsheetml/2009/9/main" objectType="CheckBox" fmlaLink="$A$18" lockText="1" noThreeD="1"/>
</file>

<file path=xl/ctrlProps/ctrlProp24.xml><?xml version="1.0" encoding="utf-8"?>
<formControlPr xmlns="http://schemas.microsoft.com/office/spreadsheetml/2009/9/main" objectType="CheckBox" fmlaLink="$A$18" lockText="1" noThreeD="1"/>
</file>

<file path=xl/ctrlProps/ctrlProp25.xml><?xml version="1.0" encoding="utf-8"?>
<formControlPr xmlns="http://schemas.microsoft.com/office/spreadsheetml/2009/9/main" objectType="CheckBox" fmlaLink="$A$18" lockText="1" noThreeD="1"/>
</file>

<file path=xl/ctrlProps/ctrlProp26.xml><?xml version="1.0" encoding="utf-8"?>
<formControlPr xmlns="http://schemas.microsoft.com/office/spreadsheetml/2009/9/main" objectType="CheckBox" fmlaLink="$A$18" lockText="1" noThreeD="1"/>
</file>

<file path=xl/ctrlProps/ctrlProp27.xml><?xml version="1.0" encoding="utf-8"?>
<formControlPr xmlns="http://schemas.microsoft.com/office/spreadsheetml/2009/9/main" objectType="CheckBox" fmlaLink="$A$18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$A$18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A$18" lockText="1" noThreeD="1"/>
</file>

<file path=xl/ctrlProps/ctrlProp32.xml><?xml version="1.0" encoding="utf-8"?>
<formControlPr xmlns="http://schemas.microsoft.com/office/spreadsheetml/2009/9/main" objectType="CheckBox" fmlaLink="$A$18" lockText="1" noThreeD="1"/>
</file>

<file path=xl/ctrlProps/ctrlProp33.xml><?xml version="1.0" encoding="utf-8"?>
<formControlPr xmlns="http://schemas.microsoft.com/office/spreadsheetml/2009/9/main" objectType="CheckBox" fmlaLink="$A$18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$1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D22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D22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D22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$18" lockText="1" noThreeD="1"/>
</file>

<file path=xl/ctrlProps/ctrlProp50.xml><?xml version="1.0" encoding="utf-8"?>
<formControlPr xmlns="http://schemas.microsoft.com/office/spreadsheetml/2009/9/main" objectType="CheckBox" fmlaLink="D22" lockText="1" noThreeD="1"/>
</file>

<file path=xl/ctrlProps/ctrlProp51.xml><?xml version="1.0" encoding="utf-8"?>
<formControlPr xmlns="http://schemas.microsoft.com/office/spreadsheetml/2009/9/main" objectType="CheckBox" fmlaLink="$C$25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D25" lockText="1" noThreeD="1"/>
</file>

<file path=xl/ctrlProps/ctrlProp54.xml><?xml version="1.0" encoding="utf-8"?>
<formControlPr xmlns="http://schemas.microsoft.com/office/spreadsheetml/2009/9/main" objectType="CheckBox" fmlaLink="$A$7" lockText="1" noThreeD="1"/>
</file>

<file path=xl/ctrlProps/ctrlProp55.xml><?xml version="1.0" encoding="utf-8"?>
<formControlPr xmlns="http://schemas.microsoft.com/office/spreadsheetml/2009/9/main" objectType="CheckBox" fmlaLink="$A$8" lockText="1" noThreeD="1"/>
</file>

<file path=xl/ctrlProps/ctrlProp56.xml><?xml version="1.0" encoding="utf-8"?>
<formControlPr xmlns="http://schemas.microsoft.com/office/spreadsheetml/2009/9/main" objectType="CheckBox" fmlaLink="$A$9" lockText="1" noThreeD="1"/>
</file>

<file path=xl/ctrlProps/ctrlProp57.xml><?xml version="1.0" encoding="utf-8"?>
<formControlPr xmlns="http://schemas.microsoft.com/office/spreadsheetml/2009/9/main" objectType="CheckBox" fmlaLink="$A$10" lockText="1" noThreeD="1"/>
</file>

<file path=xl/ctrlProps/ctrlProp58.xml><?xml version="1.0" encoding="utf-8"?>
<formControlPr xmlns="http://schemas.microsoft.com/office/spreadsheetml/2009/9/main" objectType="CheckBox" fmlaLink="$A$11" lockText="1" noThreeD="1"/>
</file>

<file path=xl/ctrlProps/ctrlProp59.xml><?xml version="1.0" encoding="utf-8"?>
<formControlPr xmlns="http://schemas.microsoft.com/office/spreadsheetml/2009/9/main" objectType="CheckBox" fmlaLink="$A$12" lockText="1" noThreeD="1"/>
</file>

<file path=xl/ctrlProps/ctrlProp6.xml><?xml version="1.0" encoding="utf-8"?>
<formControlPr xmlns="http://schemas.microsoft.com/office/spreadsheetml/2009/9/main" objectType="CheckBox" fmlaLink="$A$18" lockText="1" noThreeD="1"/>
</file>

<file path=xl/ctrlProps/ctrlProp60.xml><?xml version="1.0" encoding="utf-8"?>
<formControlPr xmlns="http://schemas.microsoft.com/office/spreadsheetml/2009/9/main" objectType="CheckBox" fmlaLink="$A$18" lockText="1" noThreeD="1"/>
</file>

<file path=xl/ctrlProps/ctrlProp61.xml><?xml version="1.0" encoding="utf-8"?>
<formControlPr xmlns="http://schemas.microsoft.com/office/spreadsheetml/2009/9/main" objectType="CheckBox" fmlaLink="$A$5" lockText="1" noThreeD="1"/>
</file>

<file path=xl/ctrlProps/ctrlProp62.xml><?xml version="1.0" encoding="utf-8"?>
<formControlPr xmlns="http://schemas.microsoft.com/office/spreadsheetml/2009/9/main" objectType="CheckBox" checked="Checked" fmlaLink="$C$22" lockText="1" noThreeD="1"/>
</file>

<file path=xl/ctrlProps/ctrlProp63.xml><?xml version="1.0" encoding="utf-8"?>
<formControlPr xmlns="http://schemas.microsoft.com/office/spreadsheetml/2009/9/main" objectType="CheckBox" fmlaLink="$C$23" lockText="1" noThreeD="1"/>
</file>

<file path=xl/ctrlProps/ctrlProp64.xml><?xml version="1.0" encoding="utf-8"?>
<formControlPr xmlns="http://schemas.microsoft.com/office/spreadsheetml/2009/9/main" objectType="CheckBox" fmlaLink="$C$24" lockText="1" noThreeD="1"/>
</file>

<file path=xl/ctrlProps/ctrlProp65.xml><?xml version="1.0" encoding="utf-8"?>
<formControlPr xmlns="http://schemas.microsoft.com/office/spreadsheetml/2009/9/main" objectType="CheckBox" fmlaLink="$C$25" lockText="1" noThreeD="1"/>
</file>

<file path=xl/ctrlProps/ctrlProp66.xml><?xml version="1.0" encoding="utf-8"?>
<formControlPr xmlns="http://schemas.microsoft.com/office/spreadsheetml/2009/9/main" objectType="CheckBox" fmlaLink="D22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$18" lockText="1" noThreeD="1"/>
</file>

<file path=xl/ctrlProps/ctrlProp70.xml><?xml version="1.0" encoding="utf-8"?>
<formControlPr xmlns="http://schemas.microsoft.com/office/spreadsheetml/2009/9/main" objectType="CheckBox" fmlaLink="D23" lockText="1" noThreeD="1"/>
</file>

<file path=xl/ctrlProps/ctrlProp71.xml><?xml version="1.0" encoding="utf-8"?>
<formControlPr xmlns="http://schemas.microsoft.com/office/spreadsheetml/2009/9/main" objectType="CheckBox" fmlaLink="D24" lockText="1" noThreeD="1"/>
</file>

<file path=xl/ctrlProps/ctrlProp72.xml><?xml version="1.0" encoding="utf-8"?>
<formControlPr xmlns="http://schemas.microsoft.com/office/spreadsheetml/2009/9/main" objectType="CheckBox" fmlaLink="D25" lockText="1" noThreeD="1"/>
</file>

<file path=xl/ctrlProps/ctrlProp73.xml><?xml version="1.0" encoding="utf-8"?>
<formControlPr xmlns="http://schemas.microsoft.com/office/spreadsheetml/2009/9/main" objectType="CheckBox" fmlaLink="$C$26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D26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$A$12" lockText="1" noThreeD="1"/>
</file>

<file path=xl/ctrlProps/ctrlProp78.xml><?xml version="1.0" encoding="utf-8"?>
<formControlPr xmlns="http://schemas.microsoft.com/office/spreadsheetml/2009/9/main" objectType="CheckBox" fmlaLink="$A$12" lockText="1" noThreeD="1"/>
</file>

<file path=xl/ctrlProps/ctrlProp79.xml><?xml version="1.0" encoding="utf-8"?>
<formControlPr xmlns="http://schemas.microsoft.com/office/spreadsheetml/2009/9/main" objectType="CheckBox" fmlaLink="$A$12" lockText="1" noThreeD="1"/>
</file>

<file path=xl/ctrlProps/ctrlProp8.xml><?xml version="1.0" encoding="utf-8"?>
<formControlPr xmlns="http://schemas.microsoft.com/office/spreadsheetml/2009/9/main" objectType="CheckBox" fmlaLink="$A$18" lockText="1" noThreeD="1"/>
</file>

<file path=xl/ctrlProps/ctrlProp80.xml><?xml version="1.0" encoding="utf-8"?>
<formControlPr xmlns="http://schemas.microsoft.com/office/spreadsheetml/2009/9/main" objectType="CheckBox" fmlaLink="$A$12" lockText="1" noThreeD="1"/>
</file>

<file path=xl/ctrlProps/ctrlProp81.xml><?xml version="1.0" encoding="utf-8"?>
<formControlPr xmlns="http://schemas.microsoft.com/office/spreadsheetml/2009/9/main" objectType="CheckBox" fmlaLink="$A$12" lockText="1" noThreeD="1"/>
</file>

<file path=xl/ctrlProps/ctrlProp9.xml><?xml version="1.0" encoding="utf-8"?>
<formControlPr xmlns="http://schemas.microsoft.com/office/spreadsheetml/2009/9/main" objectType="CheckBox" fmlaLink="$A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0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0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0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0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0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0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0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0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0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0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0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0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0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0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0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0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0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0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0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0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0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0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0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0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0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0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0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0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0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0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0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0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18</xdr:row>
          <xdr:rowOff>0</xdr:rowOff>
        </xdr:from>
        <xdr:to>
          <xdr:col>0</xdr:col>
          <xdr:colOff>520700</xdr:colOff>
          <xdr:row>19</xdr:row>
          <xdr:rowOff>25400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0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22</xdr:row>
          <xdr:rowOff>63500</xdr:rowOff>
        </xdr:from>
        <xdr:to>
          <xdr:col>3</xdr:col>
          <xdr:colOff>482600</xdr:colOff>
          <xdr:row>22</xdr:row>
          <xdr:rowOff>292100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23</xdr:row>
          <xdr:rowOff>63500</xdr:rowOff>
        </xdr:from>
        <xdr:to>
          <xdr:col>3</xdr:col>
          <xdr:colOff>482600</xdr:colOff>
          <xdr:row>23</xdr:row>
          <xdr:rowOff>292100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24</xdr:row>
          <xdr:rowOff>63500</xdr:rowOff>
        </xdr:from>
        <xdr:to>
          <xdr:col>3</xdr:col>
          <xdr:colOff>482600</xdr:colOff>
          <xdr:row>24</xdr:row>
          <xdr:rowOff>292100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0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21</xdr:row>
          <xdr:rowOff>63500</xdr:rowOff>
        </xdr:from>
        <xdr:to>
          <xdr:col>4</xdr:col>
          <xdr:colOff>482600</xdr:colOff>
          <xdr:row>21</xdr:row>
          <xdr:rowOff>292100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0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22</xdr:row>
          <xdr:rowOff>63500</xdr:rowOff>
        </xdr:from>
        <xdr:to>
          <xdr:col>4</xdr:col>
          <xdr:colOff>482600</xdr:colOff>
          <xdr:row>22</xdr:row>
          <xdr:rowOff>292100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0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23</xdr:row>
          <xdr:rowOff>63500</xdr:rowOff>
        </xdr:from>
        <xdr:to>
          <xdr:col>4</xdr:col>
          <xdr:colOff>482600</xdr:colOff>
          <xdr:row>23</xdr:row>
          <xdr:rowOff>292100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0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24</xdr:row>
          <xdr:rowOff>63500</xdr:rowOff>
        </xdr:from>
        <xdr:to>
          <xdr:col>4</xdr:col>
          <xdr:colOff>482600</xdr:colOff>
          <xdr:row>24</xdr:row>
          <xdr:rowOff>292100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0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22</xdr:row>
          <xdr:rowOff>63500</xdr:rowOff>
        </xdr:from>
        <xdr:to>
          <xdr:col>4</xdr:col>
          <xdr:colOff>482600</xdr:colOff>
          <xdr:row>22</xdr:row>
          <xdr:rowOff>292100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0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22</xdr:row>
          <xdr:rowOff>63500</xdr:rowOff>
        </xdr:from>
        <xdr:to>
          <xdr:col>4</xdr:col>
          <xdr:colOff>482600</xdr:colOff>
          <xdr:row>22</xdr:row>
          <xdr:rowOff>292100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0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23</xdr:row>
          <xdr:rowOff>63500</xdr:rowOff>
        </xdr:from>
        <xdr:to>
          <xdr:col>4</xdr:col>
          <xdr:colOff>482600</xdr:colOff>
          <xdr:row>23</xdr:row>
          <xdr:rowOff>292100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0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23</xdr:row>
          <xdr:rowOff>63500</xdr:rowOff>
        </xdr:from>
        <xdr:to>
          <xdr:col>4</xdr:col>
          <xdr:colOff>482600</xdr:colOff>
          <xdr:row>23</xdr:row>
          <xdr:rowOff>292100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0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24</xdr:row>
          <xdr:rowOff>63500</xdr:rowOff>
        </xdr:from>
        <xdr:to>
          <xdr:col>4</xdr:col>
          <xdr:colOff>482600</xdr:colOff>
          <xdr:row>24</xdr:row>
          <xdr:rowOff>292100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0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24</xdr:row>
          <xdr:rowOff>63500</xdr:rowOff>
        </xdr:from>
        <xdr:to>
          <xdr:col>4</xdr:col>
          <xdr:colOff>482600</xdr:colOff>
          <xdr:row>24</xdr:row>
          <xdr:rowOff>292100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0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25</xdr:row>
          <xdr:rowOff>63500</xdr:rowOff>
        </xdr:from>
        <xdr:to>
          <xdr:col>3</xdr:col>
          <xdr:colOff>482600</xdr:colOff>
          <xdr:row>25</xdr:row>
          <xdr:rowOff>292100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0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25</xdr:row>
          <xdr:rowOff>63500</xdr:rowOff>
        </xdr:from>
        <xdr:to>
          <xdr:col>4</xdr:col>
          <xdr:colOff>482600</xdr:colOff>
          <xdr:row>25</xdr:row>
          <xdr:rowOff>292100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0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25</xdr:row>
          <xdr:rowOff>63500</xdr:rowOff>
        </xdr:from>
        <xdr:to>
          <xdr:col>4</xdr:col>
          <xdr:colOff>482600</xdr:colOff>
          <xdr:row>25</xdr:row>
          <xdr:rowOff>292100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0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25</xdr:row>
          <xdr:rowOff>63500</xdr:rowOff>
        </xdr:from>
        <xdr:to>
          <xdr:col>4</xdr:col>
          <xdr:colOff>482600</xdr:colOff>
          <xdr:row>25</xdr:row>
          <xdr:rowOff>292100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0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25</xdr:row>
          <xdr:rowOff>63500</xdr:rowOff>
        </xdr:from>
        <xdr:to>
          <xdr:col>3</xdr:col>
          <xdr:colOff>482600</xdr:colOff>
          <xdr:row>25</xdr:row>
          <xdr:rowOff>292100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0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25</xdr:row>
          <xdr:rowOff>63500</xdr:rowOff>
        </xdr:from>
        <xdr:to>
          <xdr:col>4</xdr:col>
          <xdr:colOff>482600</xdr:colOff>
          <xdr:row>25</xdr:row>
          <xdr:rowOff>292100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0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25</xdr:row>
          <xdr:rowOff>63500</xdr:rowOff>
        </xdr:from>
        <xdr:to>
          <xdr:col>4</xdr:col>
          <xdr:colOff>482600</xdr:colOff>
          <xdr:row>25</xdr:row>
          <xdr:rowOff>292100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6</xdr:row>
          <xdr:rowOff>50800</xdr:rowOff>
        </xdr:from>
        <xdr:to>
          <xdr:col>0</xdr:col>
          <xdr:colOff>520700</xdr:colOff>
          <xdr:row>6</xdr:row>
          <xdr:rowOff>279400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7</xdr:row>
          <xdr:rowOff>50800</xdr:rowOff>
        </xdr:from>
        <xdr:to>
          <xdr:col>0</xdr:col>
          <xdr:colOff>508000</xdr:colOff>
          <xdr:row>7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8</xdr:row>
          <xdr:rowOff>63500</xdr:rowOff>
        </xdr:from>
        <xdr:to>
          <xdr:col>0</xdr:col>
          <xdr:colOff>571500</xdr:colOff>
          <xdr:row>8</xdr:row>
          <xdr:rowOff>279400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9</xdr:row>
          <xdr:rowOff>63500</xdr:rowOff>
        </xdr:from>
        <xdr:to>
          <xdr:col>0</xdr:col>
          <xdr:colOff>533400</xdr:colOff>
          <xdr:row>9</xdr:row>
          <xdr:rowOff>279400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10</xdr:row>
          <xdr:rowOff>63500</xdr:rowOff>
        </xdr:from>
        <xdr:to>
          <xdr:col>0</xdr:col>
          <xdr:colOff>546100</xdr:colOff>
          <xdr:row>10</xdr:row>
          <xdr:rowOff>266700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11</xdr:row>
          <xdr:rowOff>50800</xdr:rowOff>
        </xdr:from>
        <xdr:to>
          <xdr:col>0</xdr:col>
          <xdr:colOff>520700</xdr:colOff>
          <xdr:row>11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17</xdr:row>
          <xdr:rowOff>0</xdr:rowOff>
        </xdr:from>
        <xdr:to>
          <xdr:col>0</xdr:col>
          <xdr:colOff>520700</xdr:colOff>
          <xdr:row>18</xdr:row>
          <xdr:rowOff>25400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4</xdr:row>
          <xdr:rowOff>38100</xdr:rowOff>
        </xdr:from>
        <xdr:to>
          <xdr:col>0</xdr:col>
          <xdr:colOff>520700</xdr:colOff>
          <xdr:row>4</xdr:row>
          <xdr:rowOff>254000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21</xdr:row>
          <xdr:rowOff>63500</xdr:rowOff>
        </xdr:from>
        <xdr:to>
          <xdr:col>3</xdr:col>
          <xdr:colOff>482600</xdr:colOff>
          <xdr:row>21</xdr:row>
          <xdr:rowOff>292100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22</xdr:row>
          <xdr:rowOff>63500</xdr:rowOff>
        </xdr:from>
        <xdr:to>
          <xdr:col>3</xdr:col>
          <xdr:colOff>482600</xdr:colOff>
          <xdr:row>22</xdr:row>
          <xdr:rowOff>292100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23</xdr:row>
          <xdr:rowOff>63500</xdr:rowOff>
        </xdr:from>
        <xdr:to>
          <xdr:col>3</xdr:col>
          <xdr:colOff>482600</xdr:colOff>
          <xdr:row>23</xdr:row>
          <xdr:rowOff>292100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24</xdr:row>
          <xdr:rowOff>63500</xdr:rowOff>
        </xdr:from>
        <xdr:to>
          <xdr:col>3</xdr:col>
          <xdr:colOff>482600</xdr:colOff>
          <xdr:row>24</xdr:row>
          <xdr:rowOff>292100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0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21</xdr:row>
          <xdr:rowOff>63500</xdr:rowOff>
        </xdr:from>
        <xdr:to>
          <xdr:col>4</xdr:col>
          <xdr:colOff>482600</xdr:colOff>
          <xdr:row>21</xdr:row>
          <xdr:rowOff>292100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0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22</xdr:row>
          <xdr:rowOff>63500</xdr:rowOff>
        </xdr:from>
        <xdr:to>
          <xdr:col>4</xdr:col>
          <xdr:colOff>482600</xdr:colOff>
          <xdr:row>22</xdr:row>
          <xdr:rowOff>292100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0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23</xdr:row>
          <xdr:rowOff>63500</xdr:rowOff>
        </xdr:from>
        <xdr:to>
          <xdr:col>4</xdr:col>
          <xdr:colOff>482600</xdr:colOff>
          <xdr:row>23</xdr:row>
          <xdr:rowOff>292100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0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24</xdr:row>
          <xdr:rowOff>63500</xdr:rowOff>
        </xdr:from>
        <xdr:to>
          <xdr:col>4</xdr:col>
          <xdr:colOff>482600</xdr:colOff>
          <xdr:row>24</xdr:row>
          <xdr:rowOff>292100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0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22</xdr:row>
          <xdr:rowOff>63500</xdr:rowOff>
        </xdr:from>
        <xdr:to>
          <xdr:col>4</xdr:col>
          <xdr:colOff>482600</xdr:colOff>
          <xdr:row>22</xdr:row>
          <xdr:rowOff>292100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0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23</xdr:row>
          <xdr:rowOff>63500</xdr:rowOff>
        </xdr:from>
        <xdr:to>
          <xdr:col>4</xdr:col>
          <xdr:colOff>482600</xdr:colOff>
          <xdr:row>23</xdr:row>
          <xdr:rowOff>292100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0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24</xdr:row>
          <xdr:rowOff>63500</xdr:rowOff>
        </xdr:from>
        <xdr:to>
          <xdr:col>4</xdr:col>
          <xdr:colOff>482600</xdr:colOff>
          <xdr:row>24</xdr:row>
          <xdr:rowOff>292100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0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355600</xdr:colOff>
          <xdr:row>25</xdr:row>
          <xdr:rowOff>63500</xdr:rowOff>
        </xdr:from>
        <xdr:to>
          <xdr:col>3</xdr:col>
          <xdr:colOff>482600</xdr:colOff>
          <xdr:row>25</xdr:row>
          <xdr:rowOff>292100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0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25</xdr:row>
          <xdr:rowOff>63500</xdr:rowOff>
        </xdr:from>
        <xdr:to>
          <xdr:col>4</xdr:col>
          <xdr:colOff>482600</xdr:colOff>
          <xdr:row>25</xdr:row>
          <xdr:rowOff>292100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0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25</xdr:row>
          <xdr:rowOff>63500</xdr:rowOff>
        </xdr:from>
        <xdr:to>
          <xdr:col>4</xdr:col>
          <xdr:colOff>482600</xdr:colOff>
          <xdr:row>25</xdr:row>
          <xdr:rowOff>292100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0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5</xdr:row>
          <xdr:rowOff>88900</xdr:rowOff>
        </xdr:from>
        <xdr:to>
          <xdr:col>0</xdr:col>
          <xdr:colOff>520700</xdr:colOff>
          <xdr:row>5</xdr:row>
          <xdr:rowOff>304800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0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25400</xdr:colOff>
      <xdr:row>0</xdr:row>
      <xdr:rowOff>33866</xdr:rowOff>
    </xdr:from>
    <xdr:to>
      <xdr:col>1</xdr:col>
      <xdr:colOff>309562</xdr:colOff>
      <xdr:row>0</xdr:row>
      <xdr:rowOff>1100666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3866"/>
          <a:ext cx="961495" cy="1066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12</xdr:row>
          <xdr:rowOff>50800</xdr:rowOff>
        </xdr:from>
        <xdr:to>
          <xdr:col>0</xdr:col>
          <xdr:colOff>520700</xdr:colOff>
          <xdr:row>12</xdr:row>
          <xdr:rowOff>266700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0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13</xdr:row>
          <xdr:rowOff>50800</xdr:rowOff>
        </xdr:from>
        <xdr:to>
          <xdr:col>0</xdr:col>
          <xdr:colOff>520700</xdr:colOff>
          <xdr:row>13</xdr:row>
          <xdr:rowOff>266700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0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14</xdr:row>
          <xdr:rowOff>50800</xdr:rowOff>
        </xdr:from>
        <xdr:to>
          <xdr:col>0</xdr:col>
          <xdr:colOff>520700</xdr:colOff>
          <xdr:row>14</xdr:row>
          <xdr:rowOff>266700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0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15</xdr:row>
          <xdr:rowOff>50800</xdr:rowOff>
        </xdr:from>
        <xdr:to>
          <xdr:col>0</xdr:col>
          <xdr:colOff>520700</xdr:colOff>
          <xdr:row>15</xdr:row>
          <xdr:rowOff>266700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0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16</xdr:row>
          <xdr:rowOff>50800</xdr:rowOff>
        </xdr:from>
        <xdr:to>
          <xdr:col>0</xdr:col>
          <xdr:colOff>520700</xdr:colOff>
          <xdr:row>16</xdr:row>
          <xdr:rowOff>266700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0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957262</xdr:colOff>
      <xdr:row>0</xdr:row>
      <xdr:rowOff>1066800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262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957262</xdr:colOff>
      <xdr:row>0</xdr:row>
      <xdr:rowOff>952500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262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957262</xdr:colOff>
      <xdr:row>0</xdr:row>
      <xdr:rowOff>1041400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262" cy="952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284162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262" cy="1066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957262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262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ctrlProp" Target="../ctrlProps/ctrlProp78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ctrlProp" Target="../ctrlProps/ctrlProp8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ctrlProp" Target="../ctrlProps/ctrlProp7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8000"/>
  </sheetPr>
  <dimension ref="A1:E34"/>
  <sheetViews>
    <sheetView tabSelected="1" topLeftCell="A10" zoomScale="150" zoomScaleNormal="150" workbookViewId="0">
      <selection activeCell="E23" sqref="E23"/>
    </sheetView>
  </sheetViews>
  <sheetFormatPr baseColWidth="10" defaultRowHeight="16" x14ac:dyDescent="0.2"/>
  <cols>
    <col min="1" max="1" width="8.83203125" style="10" customWidth="1"/>
    <col min="2" max="2" width="63.5" style="10" customWidth="1"/>
    <col min="3" max="3" width="10.83203125" style="10" customWidth="1"/>
    <col min="4" max="256" width="8.83203125" style="10" customWidth="1"/>
    <col min="257" max="16384" width="10.83203125" style="10"/>
  </cols>
  <sheetData>
    <row r="1" spans="1:5" ht="92" customHeight="1" x14ac:dyDescent="0.2">
      <c r="A1" s="97"/>
      <c r="B1" s="97" t="s">
        <v>104</v>
      </c>
      <c r="C1" s="97"/>
      <c r="D1" s="97"/>
      <c r="E1" s="97"/>
    </row>
    <row r="3" spans="1:5" x14ac:dyDescent="0.2">
      <c r="A3" s="98" t="s">
        <v>32</v>
      </c>
      <c r="B3" s="99"/>
    </row>
    <row r="4" spans="1:5" s="93" customFormat="1" ht="25" customHeight="1" x14ac:dyDescent="0.2">
      <c r="A4" s="100" t="s">
        <v>49</v>
      </c>
      <c r="B4" s="100"/>
      <c r="C4" s="10"/>
      <c r="D4" s="10"/>
      <c r="E4" s="10"/>
    </row>
    <row r="5" spans="1:5" ht="25" customHeight="1" x14ac:dyDescent="0.2">
      <c r="A5" s="92" t="b">
        <v>0</v>
      </c>
      <c r="B5" s="93" t="s">
        <v>31</v>
      </c>
      <c r="C5" s="93"/>
      <c r="D5" s="93"/>
      <c r="E5" s="93"/>
    </row>
    <row r="6" spans="1:5" ht="25" customHeight="1" x14ac:dyDescent="0.2">
      <c r="A6" s="94" t="b">
        <v>1</v>
      </c>
      <c r="B6" s="95" t="s">
        <v>33</v>
      </c>
    </row>
    <row r="7" spans="1:5" ht="25" customHeight="1" x14ac:dyDescent="0.2">
      <c r="A7" s="94" t="b">
        <v>0</v>
      </c>
      <c r="B7" s="95" t="s">
        <v>34</v>
      </c>
    </row>
    <row r="8" spans="1:5" ht="25" customHeight="1" x14ac:dyDescent="0.2">
      <c r="A8" s="94" t="b">
        <v>0</v>
      </c>
      <c r="B8" s="95" t="s">
        <v>35</v>
      </c>
    </row>
    <row r="9" spans="1:5" ht="25" customHeight="1" x14ac:dyDescent="0.2">
      <c r="A9" s="94" t="b">
        <v>0</v>
      </c>
      <c r="B9" s="95" t="s">
        <v>36</v>
      </c>
    </row>
    <row r="10" spans="1:5" ht="25" customHeight="1" x14ac:dyDescent="0.2">
      <c r="A10" s="94" t="b">
        <v>0</v>
      </c>
      <c r="B10" s="95" t="s">
        <v>37</v>
      </c>
    </row>
    <row r="11" spans="1:5" ht="25" customHeight="1" x14ac:dyDescent="0.2">
      <c r="A11" s="94" t="b">
        <v>0</v>
      </c>
      <c r="B11" s="95" t="s">
        <v>96</v>
      </c>
    </row>
    <row r="12" spans="1:5" ht="25" customHeight="1" x14ac:dyDescent="0.2">
      <c r="A12" s="94" t="b">
        <v>0</v>
      </c>
      <c r="B12" s="95" t="s">
        <v>38</v>
      </c>
    </row>
    <row r="13" spans="1:5" ht="25" customHeight="1" x14ac:dyDescent="0.2">
      <c r="A13" s="94" t="b">
        <v>0</v>
      </c>
      <c r="B13" s="95" t="s">
        <v>39</v>
      </c>
    </row>
    <row r="14" spans="1:5" ht="25" customHeight="1" x14ac:dyDescent="0.2">
      <c r="A14" s="94" t="b">
        <v>0</v>
      </c>
      <c r="B14" s="93" t="s">
        <v>52</v>
      </c>
    </row>
    <row r="15" spans="1:5" ht="25" customHeight="1" x14ac:dyDescent="0.2">
      <c r="A15" s="94" t="b">
        <v>0</v>
      </c>
      <c r="B15" s="93" t="s">
        <v>51</v>
      </c>
    </row>
    <row r="16" spans="1:5" ht="25" customHeight="1" x14ac:dyDescent="0.2">
      <c r="A16" s="94" t="b">
        <v>0</v>
      </c>
      <c r="B16" s="93" t="s">
        <v>40</v>
      </c>
    </row>
    <row r="17" spans="1:5" ht="25" customHeight="1" x14ac:dyDescent="0.2">
      <c r="A17" s="94" t="b">
        <v>0</v>
      </c>
      <c r="B17" s="10" t="s">
        <v>41</v>
      </c>
    </row>
    <row r="18" spans="1:5" ht="25" customHeight="1" x14ac:dyDescent="0.2">
      <c r="A18" s="94" t="b">
        <v>0</v>
      </c>
      <c r="B18" s="95" t="s">
        <v>39</v>
      </c>
    </row>
    <row r="19" spans="1:5" ht="25" customHeight="1" x14ac:dyDescent="0.2">
      <c r="A19" s="94"/>
      <c r="B19" s="16"/>
    </row>
    <row r="20" spans="1:5" ht="25" customHeight="1" x14ac:dyDescent="0.2"/>
    <row r="21" spans="1:5" ht="25" customHeight="1" x14ac:dyDescent="0.2">
      <c r="A21" s="10" t="s">
        <v>46</v>
      </c>
      <c r="C21" s="96" t="s">
        <v>42</v>
      </c>
      <c r="D21" s="96" t="s">
        <v>43</v>
      </c>
      <c r="E21" s="10" t="s">
        <v>53</v>
      </c>
    </row>
    <row r="22" spans="1:5" ht="25" customHeight="1" x14ac:dyDescent="0.2">
      <c r="B22" s="10" t="s">
        <v>44</v>
      </c>
      <c r="C22" s="94" t="b">
        <v>1</v>
      </c>
      <c r="D22" s="94" t="b">
        <v>0</v>
      </c>
      <c r="E22" s="16" t="str">
        <f>IF(C22=TRUE,"Attach details for Supervising Agent review","")</f>
        <v>Attach details for Supervising Agent review</v>
      </c>
    </row>
    <row r="23" spans="1:5" ht="25" customHeight="1" x14ac:dyDescent="0.2">
      <c r="B23" s="10" t="s">
        <v>45</v>
      </c>
      <c r="C23" s="94" t="b">
        <v>0</v>
      </c>
      <c r="D23" s="94" t="b">
        <v>0</v>
      </c>
      <c r="E23" s="16" t="str">
        <f>IF(C23=TRUE,"Attach details for Supervising Agent review","")</f>
        <v/>
      </c>
    </row>
    <row r="24" spans="1:5" ht="25" customHeight="1" x14ac:dyDescent="0.2">
      <c r="B24" s="10" t="s">
        <v>47</v>
      </c>
      <c r="C24" s="94" t="b">
        <v>0</v>
      </c>
      <c r="D24" s="94" t="b">
        <v>0</v>
      </c>
      <c r="E24" s="16" t="str">
        <f>IF(C24=TRUE,"Attach details for Supervising Agent review","")</f>
        <v/>
      </c>
    </row>
    <row r="25" spans="1:5" ht="25" customHeight="1" x14ac:dyDescent="0.2">
      <c r="B25" s="10" t="s">
        <v>48</v>
      </c>
      <c r="C25" s="94" t="b">
        <v>0</v>
      </c>
      <c r="D25" s="94" t="b">
        <v>0</v>
      </c>
      <c r="E25" s="16" t="str">
        <f>IF(C25=TRUE,"Attach details for Supervising Agent review","")</f>
        <v/>
      </c>
    </row>
    <row r="26" spans="1:5" ht="25" customHeight="1" x14ac:dyDescent="0.2">
      <c r="B26" s="10" t="s">
        <v>50</v>
      </c>
      <c r="C26" s="94" t="b">
        <v>0</v>
      </c>
      <c r="D26" s="94" t="b">
        <v>0</v>
      </c>
      <c r="E26" s="16" t="str">
        <f>IF(C26=TRUE,"Attach details for Supervising Agent review","")</f>
        <v/>
      </c>
    </row>
    <row r="27" spans="1:5" ht="25" customHeight="1" x14ac:dyDescent="0.2"/>
    <row r="28" spans="1:5" ht="25" customHeight="1" x14ac:dyDescent="0.2"/>
    <row r="29" spans="1:5" ht="25" customHeight="1" x14ac:dyDescent="0.2"/>
    <row r="30" spans="1:5" ht="25" customHeight="1" x14ac:dyDescent="0.2"/>
    <row r="31" spans="1:5" ht="25" customHeight="1" x14ac:dyDescent="0.2"/>
    <row r="32" spans="1:5" ht="25" customHeight="1" x14ac:dyDescent="0.2"/>
    <row r="33" ht="25" customHeight="1" x14ac:dyDescent="0.2"/>
    <row r="34" ht="25" customHeight="1" x14ac:dyDescent="0.2"/>
  </sheetData>
  <mergeCells count="2">
    <mergeCell ref="A3:B3"/>
    <mergeCell ref="A4:B4"/>
  </mergeCells>
  <pageMargins left="0.75" right="0.75" top="1" bottom="1" header="0.5" footer="0.5"/>
  <pageSetup paperSize="9" orientation="portrait" horizontalDpi="4294967292" verticalDpi="4294967292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9" r:id="rId3" name="Check Box 103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4" name="Check Box 104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5" name="Check Box 105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6" name="Check Box 106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7" name="Check Box 107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8" name="Check Box 108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9" name="Check Box 109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0" name="Check Box 110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" name="Check Box 111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2" name="Check Box 112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3" name="Check Box 113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4" name="Check Box 114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5" name="Check Box 123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6" name="Check Box 124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7" name="Check Box 125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8" name="Check Box 126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9" name="Check Box 127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20" name="Check Box 128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21" name="Check Box 129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22" name="Check Box 130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23" name="Check Box 131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24" name="Check Box 132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25" name="Check Box 133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26" name="Check Box 134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27" name="Check Box 135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28" name="Check Box 136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29" name="Check Box 137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30" name="Check Box 138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31" name="Check Box 139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32" name="Check Box 140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33" name="Check Box 141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34" name="Check Box 142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35" name="Check Box 143">
              <controlPr defaultSize="0" autoFill="0" autoLine="0" autoPict="0">
                <anchor moveWithCells="1">
                  <from>
                    <xdr:col>0</xdr:col>
                    <xdr:colOff>203200</xdr:colOff>
                    <xdr:row>18</xdr:row>
                    <xdr:rowOff>0</xdr:rowOff>
                  </from>
                  <to>
                    <xdr:col>0</xdr:col>
                    <xdr:colOff>520700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36" name="Check Box 65">
              <controlPr defaultSize="0" autoFill="0" autoLine="0" autoPict="0">
                <anchor moveWithCells="1">
                  <from>
                    <xdr:col>2</xdr:col>
                    <xdr:colOff>355600</xdr:colOff>
                    <xdr:row>22</xdr:row>
                    <xdr:rowOff>63500</xdr:rowOff>
                  </from>
                  <to>
                    <xdr:col>3</xdr:col>
                    <xdr:colOff>482600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37" name="Check Box 67">
              <controlPr defaultSize="0" autoFill="0" autoLine="0" autoPict="0">
                <anchor moveWithCells="1">
                  <from>
                    <xdr:col>2</xdr:col>
                    <xdr:colOff>355600</xdr:colOff>
                    <xdr:row>23</xdr:row>
                    <xdr:rowOff>63500</xdr:rowOff>
                  </from>
                  <to>
                    <xdr:col>3</xdr:col>
                    <xdr:colOff>482600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38" name="Check Box 69">
              <controlPr defaultSize="0" autoFill="0" autoLine="0" autoPict="0">
                <anchor moveWithCells="1">
                  <from>
                    <xdr:col>2</xdr:col>
                    <xdr:colOff>355600</xdr:colOff>
                    <xdr:row>24</xdr:row>
                    <xdr:rowOff>63500</xdr:rowOff>
                  </from>
                  <to>
                    <xdr:col>3</xdr:col>
                    <xdr:colOff>482600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39" name="Check Box 71">
              <controlPr defaultSize="0" autoFill="0" autoLine="0" autoPict="0">
                <anchor moveWithCells="1">
                  <from>
                    <xdr:col>3</xdr:col>
                    <xdr:colOff>292100</xdr:colOff>
                    <xdr:row>21</xdr:row>
                    <xdr:rowOff>63500</xdr:rowOff>
                  </from>
                  <to>
                    <xdr:col>4</xdr:col>
                    <xdr:colOff>482600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40" name="Check Box 73">
              <controlPr defaultSize="0" autoFill="0" autoLine="0" autoPict="0">
                <anchor moveWithCells="1">
                  <from>
                    <xdr:col>3</xdr:col>
                    <xdr:colOff>292100</xdr:colOff>
                    <xdr:row>22</xdr:row>
                    <xdr:rowOff>63500</xdr:rowOff>
                  </from>
                  <to>
                    <xdr:col>4</xdr:col>
                    <xdr:colOff>482600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41" name="Check Box 75">
              <controlPr defaultSize="0" autoFill="0" autoLine="0" autoPict="0">
                <anchor moveWithCells="1">
                  <from>
                    <xdr:col>3</xdr:col>
                    <xdr:colOff>292100</xdr:colOff>
                    <xdr:row>23</xdr:row>
                    <xdr:rowOff>63500</xdr:rowOff>
                  </from>
                  <to>
                    <xdr:col>4</xdr:col>
                    <xdr:colOff>482600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42" name="Check Box 77">
              <controlPr defaultSize="0" autoFill="0" autoLine="0" autoPict="0">
                <anchor moveWithCells="1">
                  <from>
                    <xdr:col>3</xdr:col>
                    <xdr:colOff>292100</xdr:colOff>
                    <xdr:row>24</xdr:row>
                    <xdr:rowOff>63500</xdr:rowOff>
                  </from>
                  <to>
                    <xdr:col>4</xdr:col>
                    <xdr:colOff>482600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43" name="Check Box 81">
              <controlPr defaultSize="0" autoFill="0" autoLine="0" autoPict="0">
                <anchor moveWithCells="1">
                  <from>
                    <xdr:col>3</xdr:col>
                    <xdr:colOff>292100</xdr:colOff>
                    <xdr:row>22</xdr:row>
                    <xdr:rowOff>63500</xdr:rowOff>
                  </from>
                  <to>
                    <xdr:col>4</xdr:col>
                    <xdr:colOff>482600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44" name="Check Box 82">
              <controlPr defaultSize="0" autoFill="0" autoLine="0" autoPict="0">
                <anchor moveWithCells="1">
                  <from>
                    <xdr:col>3</xdr:col>
                    <xdr:colOff>292100</xdr:colOff>
                    <xdr:row>22</xdr:row>
                    <xdr:rowOff>63500</xdr:rowOff>
                  </from>
                  <to>
                    <xdr:col>4</xdr:col>
                    <xdr:colOff>482600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45" name="Check Box 83">
              <controlPr defaultSize="0" autoFill="0" autoLine="0" autoPict="0">
                <anchor moveWithCells="1">
                  <from>
                    <xdr:col>3</xdr:col>
                    <xdr:colOff>292100</xdr:colOff>
                    <xdr:row>23</xdr:row>
                    <xdr:rowOff>63500</xdr:rowOff>
                  </from>
                  <to>
                    <xdr:col>4</xdr:col>
                    <xdr:colOff>482600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46" name="Check Box 84">
              <controlPr defaultSize="0" autoFill="0" autoLine="0" autoPict="0">
                <anchor moveWithCells="1">
                  <from>
                    <xdr:col>3</xdr:col>
                    <xdr:colOff>292100</xdr:colOff>
                    <xdr:row>23</xdr:row>
                    <xdr:rowOff>63500</xdr:rowOff>
                  </from>
                  <to>
                    <xdr:col>4</xdr:col>
                    <xdr:colOff>482600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47" name="Check Box 85">
              <controlPr defaultSize="0" autoFill="0" autoLine="0" autoPict="0">
                <anchor moveWithCells="1">
                  <from>
                    <xdr:col>3</xdr:col>
                    <xdr:colOff>292100</xdr:colOff>
                    <xdr:row>24</xdr:row>
                    <xdr:rowOff>63500</xdr:rowOff>
                  </from>
                  <to>
                    <xdr:col>4</xdr:col>
                    <xdr:colOff>482600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8" name="Check Box 86">
              <controlPr defaultSize="0" autoFill="0" autoLine="0" autoPict="0">
                <anchor moveWithCells="1">
                  <from>
                    <xdr:col>3</xdr:col>
                    <xdr:colOff>292100</xdr:colOff>
                    <xdr:row>24</xdr:row>
                    <xdr:rowOff>63500</xdr:rowOff>
                  </from>
                  <to>
                    <xdr:col>4</xdr:col>
                    <xdr:colOff>482600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9" name="Check Box 90">
              <controlPr defaultSize="0" autoFill="0" autoLine="0" autoPict="0">
                <anchor moveWithCells="1">
                  <from>
                    <xdr:col>2</xdr:col>
                    <xdr:colOff>355600</xdr:colOff>
                    <xdr:row>25</xdr:row>
                    <xdr:rowOff>63500</xdr:rowOff>
                  </from>
                  <to>
                    <xdr:col>3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50" name="Check Box 91">
              <controlPr defaultSize="0" autoFill="0" autoLine="0" autoPict="0">
                <anchor moveWithCells="1">
                  <from>
                    <xdr:col>3</xdr:col>
                    <xdr:colOff>292100</xdr:colOff>
                    <xdr:row>25</xdr:row>
                    <xdr:rowOff>63500</xdr:rowOff>
                  </from>
                  <to>
                    <xdr:col>4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51" name="Check Box 92">
              <controlPr defaultSize="0" autoFill="0" autoLine="0" autoPict="0">
                <anchor moveWithCells="1">
                  <from>
                    <xdr:col>3</xdr:col>
                    <xdr:colOff>292100</xdr:colOff>
                    <xdr:row>25</xdr:row>
                    <xdr:rowOff>63500</xdr:rowOff>
                  </from>
                  <to>
                    <xdr:col>4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52" name="Check Box 93">
              <controlPr defaultSize="0" autoFill="0" autoLine="0" autoPict="0">
                <anchor moveWithCells="1">
                  <from>
                    <xdr:col>3</xdr:col>
                    <xdr:colOff>292100</xdr:colOff>
                    <xdr:row>25</xdr:row>
                    <xdr:rowOff>63500</xdr:rowOff>
                  </from>
                  <to>
                    <xdr:col>4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53" name="Check Box 94">
              <controlPr defaultSize="0" autoFill="0" autoLine="0" autoPict="0">
                <anchor moveWithCells="1">
                  <from>
                    <xdr:col>2</xdr:col>
                    <xdr:colOff>355600</xdr:colOff>
                    <xdr:row>25</xdr:row>
                    <xdr:rowOff>63500</xdr:rowOff>
                  </from>
                  <to>
                    <xdr:col>3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54" name="Check Box 95">
              <controlPr defaultSize="0" autoFill="0" autoLine="0" autoPict="0">
                <anchor moveWithCells="1">
                  <from>
                    <xdr:col>3</xdr:col>
                    <xdr:colOff>292100</xdr:colOff>
                    <xdr:row>25</xdr:row>
                    <xdr:rowOff>63500</xdr:rowOff>
                  </from>
                  <to>
                    <xdr:col>4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55" name="Check Box 96">
              <controlPr defaultSize="0" autoFill="0" autoLine="0" autoPict="0">
                <anchor moveWithCells="1">
                  <from>
                    <xdr:col>3</xdr:col>
                    <xdr:colOff>292100</xdr:colOff>
                    <xdr:row>25</xdr:row>
                    <xdr:rowOff>63500</xdr:rowOff>
                  </from>
                  <to>
                    <xdr:col>4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6" name="Check Box 3">
              <controlPr defaultSize="0" autoFill="0" autoLine="0" autoPict="0">
                <anchor moveWithCells="1">
                  <from>
                    <xdr:col>0</xdr:col>
                    <xdr:colOff>203200</xdr:colOff>
                    <xdr:row>6</xdr:row>
                    <xdr:rowOff>50800</xdr:rowOff>
                  </from>
                  <to>
                    <xdr:col>0</xdr:col>
                    <xdr:colOff>520700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7" name="Check Box 4">
              <controlPr defaultSize="0" autoFill="0" autoLine="0" autoPict="0">
                <anchor moveWithCells="1">
                  <from>
                    <xdr:col>0</xdr:col>
                    <xdr:colOff>203200</xdr:colOff>
                    <xdr:row>7</xdr:row>
                    <xdr:rowOff>50800</xdr:rowOff>
                  </from>
                  <to>
                    <xdr:col>0</xdr:col>
                    <xdr:colOff>508000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8" name="Check Box 5">
              <controlPr defaultSize="0" autoFill="0" autoLine="0" autoPict="0">
                <anchor moveWithCells="1">
                  <from>
                    <xdr:col>0</xdr:col>
                    <xdr:colOff>203200</xdr:colOff>
                    <xdr:row>8</xdr:row>
                    <xdr:rowOff>63500</xdr:rowOff>
                  </from>
                  <to>
                    <xdr:col>0</xdr:col>
                    <xdr:colOff>571500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9" name="Check Box 6">
              <controlPr defaultSize="0" autoFill="0" autoLine="0" autoPict="0">
                <anchor moveWithCells="1">
                  <from>
                    <xdr:col>0</xdr:col>
                    <xdr:colOff>203200</xdr:colOff>
                    <xdr:row>9</xdr:row>
                    <xdr:rowOff>63500</xdr:rowOff>
                  </from>
                  <to>
                    <xdr:col>0</xdr:col>
                    <xdr:colOff>533400</xdr:colOff>
                    <xdr:row>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60" name="Check Box 7">
              <controlPr defaultSize="0" autoFill="0" autoLine="0" autoPict="0">
                <anchor moveWithCells="1">
                  <from>
                    <xdr:col>0</xdr:col>
                    <xdr:colOff>203200</xdr:colOff>
                    <xdr:row>10</xdr:row>
                    <xdr:rowOff>63500</xdr:rowOff>
                  </from>
                  <to>
                    <xdr:col>0</xdr:col>
                    <xdr:colOff>546100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61" name="Check Box 8">
              <controlPr defaultSize="0" autoFill="0" autoLine="0" autoPict="0">
                <anchor moveWithCells="1">
                  <from>
                    <xdr:col>0</xdr:col>
                    <xdr:colOff>203200</xdr:colOff>
                    <xdr:row>11</xdr:row>
                    <xdr:rowOff>50800</xdr:rowOff>
                  </from>
                  <to>
                    <xdr:col>0</xdr:col>
                    <xdr:colOff>520700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2" name="Check Box 9">
              <controlPr defaultSize="0" autoFill="0" autoLine="0" autoPict="0">
                <anchor moveWithCells="1">
                  <from>
                    <xdr:col>0</xdr:col>
                    <xdr:colOff>203200</xdr:colOff>
                    <xdr:row>17</xdr:row>
                    <xdr:rowOff>0</xdr:rowOff>
                  </from>
                  <to>
                    <xdr:col>0</xdr:col>
                    <xdr:colOff>520700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63" name="Check Box 10">
              <controlPr defaultSize="0" autoFill="0" autoLine="0" autoPict="0">
                <anchor moveWithCells="1">
                  <from>
                    <xdr:col>0</xdr:col>
                    <xdr:colOff>203200</xdr:colOff>
                    <xdr:row>4</xdr:row>
                    <xdr:rowOff>38100</xdr:rowOff>
                  </from>
                  <to>
                    <xdr:col>0</xdr:col>
                    <xdr:colOff>520700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4" name="Check Box 63">
              <controlPr defaultSize="0" autoFill="0" autoLine="0" autoPict="0">
                <anchor moveWithCells="1">
                  <from>
                    <xdr:col>2</xdr:col>
                    <xdr:colOff>355600</xdr:colOff>
                    <xdr:row>21</xdr:row>
                    <xdr:rowOff>63500</xdr:rowOff>
                  </from>
                  <to>
                    <xdr:col>3</xdr:col>
                    <xdr:colOff>482600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5" name="Check Box 64">
              <controlPr defaultSize="0" autoFill="0" autoLine="0" autoPict="0">
                <anchor moveWithCells="1">
                  <from>
                    <xdr:col>2</xdr:col>
                    <xdr:colOff>355600</xdr:colOff>
                    <xdr:row>22</xdr:row>
                    <xdr:rowOff>63500</xdr:rowOff>
                  </from>
                  <to>
                    <xdr:col>3</xdr:col>
                    <xdr:colOff>482600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6" name="Check Box 66">
              <controlPr defaultSize="0" autoFill="0" autoLine="0" autoPict="0">
                <anchor moveWithCells="1">
                  <from>
                    <xdr:col>2</xdr:col>
                    <xdr:colOff>355600</xdr:colOff>
                    <xdr:row>23</xdr:row>
                    <xdr:rowOff>63500</xdr:rowOff>
                  </from>
                  <to>
                    <xdr:col>3</xdr:col>
                    <xdr:colOff>482600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67" name="Check Box 68">
              <controlPr defaultSize="0" autoFill="0" autoLine="0" autoPict="0">
                <anchor moveWithCells="1">
                  <from>
                    <xdr:col>2</xdr:col>
                    <xdr:colOff>355600</xdr:colOff>
                    <xdr:row>24</xdr:row>
                    <xdr:rowOff>63500</xdr:rowOff>
                  </from>
                  <to>
                    <xdr:col>3</xdr:col>
                    <xdr:colOff>482600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68" name="Check Box 70">
              <controlPr defaultSize="0" autoFill="0" autoLine="0" autoPict="0">
                <anchor moveWithCells="1">
                  <from>
                    <xdr:col>3</xdr:col>
                    <xdr:colOff>292100</xdr:colOff>
                    <xdr:row>21</xdr:row>
                    <xdr:rowOff>63500</xdr:rowOff>
                  </from>
                  <to>
                    <xdr:col>4</xdr:col>
                    <xdr:colOff>482600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69" name="Check Box 72">
              <controlPr defaultSize="0" autoFill="0" autoLine="0" autoPict="0">
                <anchor moveWithCells="1">
                  <from>
                    <xdr:col>3</xdr:col>
                    <xdr:colOff>292100</xdr:colOff>
                    <xdr:row>22</xdr:row>
                    <xdr:rowOff>63500</xdr:rowOff>
                  </from>
                  <to>
                    <xdr:col>4</xdr:col>
                    <xdr:colOff>482600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0" name="Check Box 74">
              <controlPr defaultSize="0" autoFill="0" autoLine="0" autoPict="0">
                <anchor moveWithCells="1">
                  <from>
                    <xdr:col>3</xdr:col>
                    <xdr:colOff>292100</xdr:colOff>
                    <xdr:row>23</xdr:row>
                    <xdr:rowOff>63500</xdr:rowOff>
                  </from>
                  <to>
                    <xdr:col>4</xdr:col>
                    <xdr:colOff>482600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1" name="Check Box 76">
              <controlPr defaultSize="0" autoFill="0" autoLine="0" autoPict="0">
                <anchor moveWithCells="1">
                  <from>
                    <xdr:col>3</xdr:col>
                    <xdr:colOff>292100</xdr:colOff>
                    <xdr:row>24</xdr:row>
                    <xdr:rowOff>63500</xdr:rowOff>
                  </from>
                  <to>
                    <xdr:col>4</xdr:col>
                    <xdr:colOff>482600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72" name="Check Box 78">
              <controlPr defaultSize="0" autoFill="0" autoLine="0" autoPict="0">
                <anchor moveWithCells="1">
                  <from>
                    <xdr:col>3</xdr:col>
                    <xdr:colOff>292100</xdr:colOff>
                    <xdr:row>22</xdr:row>
                    <xdr:rowOff>63500</xdr:rowOff>
                  </from>
                  <to>
                    <xdr:col>4</xdr:col>
                    <xdr:colOff>482600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73" name="Check Box 79">
              <controlPr defaultSize="0" autoFill="0" autoLine="0" autoPict="0">
                <anchor moveWithCells="1">
                  <from>
                    <xdr:col>3</xdr:col>
                    <xdr:colOff>292100</xdr:colOff>
                    <xdr:row>23</xdr:row>
                    <xdr:rowOff>63500</xdr:rowOff>
                  </from>
                  <to>
                    <xdr:col>4</xdr:col>
                    <xdr:colOff>482600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74" name="Check Box 80">
              <controlPr defaultSize="0" autoFill="0" autoLine="0" autoPict="0">
                <anchor moveWithCells="1">
                  <from>
                    <xdr:col>3</xdr:col>
                    <xdr:colOff>292100</xdr:colOff>
                    <xdr:row>24</xdr:row>
                    <xdr:rowOff>63500</xdr:rowOff>
                  </from>
                  <to>
                    <xdr:col>4</xdr:col>
                    <xdr:colOff>482600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75" name="Check Box 87">
              <controlPr defaultSize="0" autoFill="0" autoLine="0" autoPict="0">
                <anchor moveWithCells="1">
                  <from>
                    <xdr:col>2</xdr:col>
                    <xdr:colOff>355600</xdr:colOff>
                    <xdr:row>25</xdr:row>
                    <xdr:rowOff>63500</xdr:rowOff>
                  </from>
                  <to>
                    <xdr:col>3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76" name="Check Box 88">
              <controlPr defaultSize="0" autoFill="0" autoLine="0" autoPict="0">
                <anchor moveWithCells="1">
                  <from>
                    <xdr:col>3</xdr:col>
                    <xdr:colOff>292100</xdr:colOff>
                    <xdr:row>25</xdr:row>
                    <xdr:rowOff>63500</xdr:rowOff>
                  </from>
                  <to>
                    <xdr:col>4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77" name="Check Box 89">
              <controlPr defaultSize="0" autoFill="0" autoLine="0" autoPict="0">
                <anchor moveWithCells="1">
                  <from>
                    <xdr:col>3</xdr:col>
                    <xdr:colOff>292100</xdr:colOff>
                    <xdr:row>25</xdr:row>
                    <xdr:rowOff>63500</xdr:rowOff>
                  </from>
                  <to>
                    <xdr:col>4</xdr:col>
                    <xdr:colOff>482600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78" name="Check Box 156">
              <controlPr defaultSize="0" autoFill="0" autoLine="0" autoPict="0">
                <anchor moveWithCells="1">
                  <from>
                    <xdr:col>0</xdr:col>
                    <xdr:colOff>203200</xdr:colOff>
                    <xdr:row>5</xdr:row>
                    <xdr:rowOff>88900</xdr:rowOff>
                  </from>
                  <to>
                    <xdr:col>0</xdr:col>
                    <xdr:colOff>520700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79" name="Check Box 162">
              <controlPr defaultSize="0" autoFill="0" autoLine="0" autoPict="0">
                <anchor moveWithCells="1">
                  <from>
                    <xdr:col>0</xdr:col>
                    <xdr:colOff>203200</xdr:colOff>
                    <xdr:row>12</xdr:row>
                    <xdr:rowOff>50800</xdr:rowOff>
                  </from>
                  <to>
                    <xdr:col>0</xdr:col>
                    <xdr:colOff>520700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80" name="Check Box 163">
              <controlPr defaultSize="0" autoFill="0" autoLine="0" autoPict="0">
                <anchor moveWithCells="1">
                  <from>
                    <xdr:col>0</xdr:col>
                    <xdr:colOff>203200</xdr:colOff>
                    <xdr:row>13</xdr:row>
                    <xdr:rowOff>50800</xdr:rowOff>
                  </from>
                  <to>
                    <xdr:col>0</xdr:col>
                    <xdr:colOff>520700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81" name="Check Box 164">
              <controlPr defaultSize="0" autoFill="0" autoLine="0" autoPict="0">
                <anchor moveWithCells="1">
                  <from>
                    <xdr:col>0</xdr:col>
                    <xdr:colOff>203200</xdr:colOff>
                    <xdr:row>14</xdr:row>
                    <xdr:rowOff>50800</xdr:rowOff>
                  </from>
                  <to>
                    <xdr:col>0</xdr:col>
                    <xdr:colOff>520700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82" name="Check Box 165">
              <controlPr defaultSize="0" autoFill="0" autoLine="0" autoPict="0">
                <anchor moveWithCells="1">
                  <from>
                    <xdr:col>0</xdr:col>
                    <xdr:colOff>203200</xdr:colOff>
                    <xdr:row>15</xdr:row>
                    <xdr:rowOff>50800</xdr:rowOff>
                  </from>
                  <to>
                    <xdr:col>0</xdr:col>
                    <xdr:colOff>520700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83" name="Check Box 166">
              <controlPr defaultSize="0" autoFill="0" autoLine="0" autoPict="0">
                <anchor moveWithCells="1">
                  <from>
                    <xdr:col>0</xdr:col>
                    <xdr:colOff>203200</xdr:colOff>
                    <xdr:row>16</xdr:row>
                    <xdr:rowOff>50800</xdr:rowOff>
                  </from>
                  <to>
                    <xdr:col>0</xdr:col>
                    <xdr:colOff>520700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E35"/>
  <sheetViews>
    <sheetView workbookViewId="0">
      <selection activeCell="C33" activeCellId="1" sqref="C27 C33"/>
    </sheetView>
  </sheetViews>
  <sheetFormatPr baseColWidth="10" defaultColWidth="8.83203125" defaultRowHeight="16" x14ac:dyDescent="0.2"/>
  <cols>
    <col min="1" max="1" width="15.6640625" style="10" customWidth="1"/>
    <col min="2" max="2" width="23.6640625" style="10" customWidth="1"/>
    <col min="3" max="3" width="13.6640625" style="42" customWidth="1"/>
    <col min="4" max="4" width="4.5" style="10" customWidth="1"/>
    <col min="5" max="5" width="11.33203125" style="10" customWidth="1"/>
    <col min="6" max="16384" width="8.83203125" style="10"/>
  </cols>
  <sheetData>
    <row r="1" spans="1:5" ht="88" customHeight="1" x14ac:dyDescent="0.2">
      <c r="A1" s="105" t="s">
        <v>104</v>
      </c>
      <c r="B1" s="105"/>
      <c r="C1" s="105"/>
      <c r="D1" s="105"/>
      <c r="E1" s="105"/>
    </row>
    <row r="2" spans="1:5" ht="18" x14ac:dyDescent="0.2">
      <c r="A2" s="102" t="s">
        <v>16</v>
      </c>
      <c r="B2" s="103"/>
      <c r="C2" s="103"/>
      <c r="D2" s="103"/>
      <c r="E2" s="104"/>
    </row>
    <row r="3" spans="1:5" x14ac:dyDescent="0.2">
      <c r="A3" s="19"/>
      <c r="B3" s="15"/>
      <c r="C3" s="47"/>
      <c r="D3" s="15"/>
      <c r="E3" s="20"/>
    </row>
    <row r="4" spans="1:5" x14ac:dyDescent="0.2">
      <c r="A4" s="19"/>
      <c r="B4" s="15"/>
      <c r="C4" s="47"/>
      <c r="D4" s="15"/>
      <c r="E4" s="20"/>
    </row>
    <row r="5" spans="1:5" x14ac:dyDescent="0.2">
      <c r="A5" s="19"/>
      <c r="B5" s="101" t="s">
        <v>2</v>
      </c>
      <c r="C5" s="101"/>
      <c r="D5" s="15"/>
      <c r="E5" s="22" t="s">
        <v>3</v>
      </c>
    </row>
    <row r="6" spans="1:5" x14ac:dyDescent="0.2">
      <c r="A6" s="19"/>
      <c r="B6" s="36"/>
      <c r="C6" s="36"/>
      <c r="D6" s="15"/>
      <c r="E6" s="20"/>
    </row>
    <row r="7" spans="1:5" x14ac:dyDescent="0.2">
      <c r="A7" s="19"/>
      <c r="B7" s="15"/>
      <c r="C7" s="47"/>
      <c r="D7" s="15"/>
      <c r="E7" s="20"/>
    </row>
    <row r="8" spans="1:5" x14ac:dyDescent="0.2">
      <c r="A8" s="91" t="s">
        <v>10</v>
      </c>
      <c r="B8" s="15"/>
      <c r="C8" s="47"/>
      <c r="D8" s="15"/>
      <c r="E8" s="20"/>
    </row>
    <row r="9" spans="1:5" s="41" customFormat="1" x14ac:dyDescent="0.2">
      <c r="A9" s="19"/>
      <c r="B9" s="15" t="s">
        <v>5</v>
      </c>
      <c r="C9" s="90">
        <v>110926</v>
      </c>
      <c r="D9" s="15"/>
      <c r="E9" s="20"/>
    </row>
    <row r="10" spans="1:5" x14ac:dyDescent="0.2">
      <c r="A10" s="86"/>
      <c r="B10" s="57"/>
      <c r="C10" s="56"/>
      <c r="D10" s="57"/>
      <c r="E10" s="58"/>
    </row>
    <row r="11" spans="1:5" x14ac:dyDescent="0.2">
      <c r="A11" s="19"/>
      <c r="B11" s="15" t="s">
        <v>11</v>
      </c>
      <c r="C11" s="90">
        <v>110926</v>
      </c>
      <c r="D11" s="15"/>
      <c r="E11" s="20"/>
    </row>
    <row r="12" spans="1:5" x14ac:dyDescent="0.2">
      <c r="A12" s="19"/>
      <c r="B12" s="15"/>
      <c r="C12" s="47"/>
      <c r="D12" s="15"/>
      <c r="E12" s="20"/>
    </row>
    <row r="13" spans="1:5" x14ac:dyDescent="0.2">
      <c r="A13" s="19"/>
      <c r="B13" s="15" t="s">
        <v>8</v>
      </c>
      <c r="C13" s="128">
        <f>C9-C11</f>
        <v>0</v>
      </c>
      <c r="D13" s="15"/>
      <c r="E13" s="59" t="str">
        <f>IF(C13=0,"Yes","No")</f>
        <v>Yes</v>
      </c>
    </row>
    <row r="14" spans="1:5" x14ac:dyDescent="0.2">
      <c r="A14" s="19"/>
      <c r="B14" s="15"/>
      <c r="C14" s="47"/>
      <c r="D14" s="15"/>
      <c r="E14" s="20"/>
    </row>
    <row r="15" spans="1:5" x14ac:dyDescent="0.2">
      <c r="A15" s="91" t="s">
        <v>12</v>
      </c>
      <c r="B15" s="15"/>
      <c r="C15" s="47"/>
      <c r="D15" s="15"/>
      <c r="E15" s="20"/>
    </row>
    <row r="16" spans="1:5" s="41" customFormat="1" x14ac:dyDescent="0.2">
      <c r="A16" s="19"/>
      <c r="B16" s="15" t="s">
        <v>13</v>
      </c>
      <c r="C16" s="39">
        <f>412023.83+8500</f>
        <v>420523.83</v>
      </c>
      <c r="D16" s="15"/>
      <c r="E16" s="20"/>
    </row>
    <row r="17" spans="1:5" x14ac:dyDescent="0.2">
      <c r="A17" s="86"/>
      <c r="B17" s="57"/>
      <c r="C17" s="56"/>
      <c r="D17" s="57"/>
      <c r="E17" s="58"/>
    </row>
    <row r="18" spans="1:5" x14ac:dyDescent="0.2">
      <c r="A18" s="19"/>
      <c r="B18" s="15" t="s">
        <v>11</v>
      </c>
      <c r="C18" s="39">
        <v>420523.83</v>
      </c>
      <c r="D18" s="15"/>
      <c r="E18" s="20"/>
    </row>
    <row r="19" spans="1:5" x14ac:dyDescent="0.2">
      <c r="A19" s="19"/>
      <c r="B19" s="15"/>
      <c r="C19" s="47"/>
      <c r="D19" s="15"/>
      <c r="E19" s="20"/>
    </row>
    <row r="20" spans="1:5" x14ac:dyDescent="0.2">
      <c r="A20" s="19"/>
      <c r="B20" s="15" t="s">
        <v>8</v>
      </c>
      <c r="C20" s="128">
        <f>C16-C18</f>
        <v>0</v>
      </c>
      <c r="D20" s="15"/>
      <c r="E20" s="59" t="str">
        <f>IF(C20=0,"Yes","No")</f>
        <v>Yes</v>
      </c>
    </row>
    <row r="21" spans="1:5" x14ac:dyDescent="0.2">
      <c r="A21" s="19"/>
      <c r="B21" s="15"/>
      <c r="C21" s="47"/>
      <c r="D21" s="15"/>
      <c r="E21" s="20"/>
    </row>
    <row r="22" spans="1:5" x14ac:dyDescent="0.2">
      <c r="A22" s="91" t="s">
        <v>14</v>
      </c>
      <c r="B22" s="15"/>
      <c r="C22" s="47"/>
      <c r="D22" s="15"/>
      <c r="E22" s="20"/>
    </row>
    <row r="23" spans="1:5" s="41" customFormat="1" x14ac:dyDescent="0.2">
      <c r="A23" s="19"/>
      <c r="B23" s="15" t="s">
        <v>13</v>
      </c>
      <c r="C23" s="39">
        <v>64455.54</v>
      </c>
      <c r="D23" s="15"/>
      <c r="E23" s="20"/>
    </row>
    <row r="24" spans="1:5" x14ac:dyDescent="0.2">
      <c r="A24" s="86"/>
      <c r="B24" s="57"/>
      <c r="C24" s="56"/>
      <c r="D24" s="57"/>
      <c r="E24" s="58"/>
    </row>
    <row r="25" spans="1:5" x14ac:dyDescent="0.2">
      <c r="A25" s="19"/>
      <c r="B25" s="15" t="s">
        <v>11</v>
      </c>
      <c r="C25" s="39">
        <v>64455.54</v>
      </c>
      <c r="D25" s="15"/>
      <c r="E25" s="20"/>
    </row>
    <row r="26" spans="1:5" x14ac:dyDescent="0.2">
      <c r="A26" s="19"/>
      <c r="B26" s="15"/>
      <c r="C26" s="47"/>
      <c r="D26" s="15"/>
      <c r="E26" s="20"/>
    </row>
    <row r="27" spans="1:5" x14ac:dyDescent="0.2">
      <c r="A27" s="19"/>
      <c r="B27" s="15" t="s">
        <v>8</v>
      </c>
      <c r="C27" s="128">
        <f>C23-C25</f>
        <v>0</v>
      </c>
      <c r="D27" s="15"/>
      <c r="E27" s="59" t="str">
        <f>IF(C27=0,"Yes","No")</f>
        <v>Yes</v>
      </c>
    </row>
    <row r="28" spans="1:5" x14ac:dyDescent="0.2">
      <c r="A28" s="19"/>
      <c r="B28" s="15"/>
      <c r="C28" s="47"/>
      <c r="D28" s="15"/>
      <c r="E28" s="20"/>
    </row>
    <row r="29" spans="1:5" s="41" customFormat="1" x14ac:dyDescent="0.2">
      <c r="A29" s="19"/>
      <c r="B29" s="15" t="s">
        <v>15</v>
      </c>
      <c r="C29" s="39">
        <v>0</v>
      </c>
      <c r="D29" s="15"/>
      <c r="E29" s="20"/>
    </row>
    <row r="30" spans="1:5" x14ac:dyDescent="0.2">
      <c r="A30" s="86"/>
      <c r="B30" s="57"/>
      <c r="C30" s="56"/>
      <c r="D30" s="57"/>
      <c r="E30" s="58"/>
    </row>
    <row r="31" spans="1:5" x14ac:dyDescent="0.2">
      <c r="A31" s="19"/>
      <c r="B31" s="15" t="s">
        <v>5</v>
      </c>
      <c r="C31" s="39">
        <v>0</v>
      </c>
      <c r="D31" s="15"/>
      <c r="E31" s="20"/>
    </row>
    <row r="32" spans="1:5" x14ac:dyDescent="0.2">
      <c r="A32" s="19"/>
      <c r="B32" s="15"/>
      <c r="C32" s="47"/>
      <c r="D32" s="15"/>
      <c r="E32" s="20"/>
    </row>
    <row r="33" spans="1:5" x14ac:dyDescent="0.2">
      <c r="A33" s="19"/>
      <c r="B33" s="15" t="s">
        <v>8</v>
      </c>
      <c r="C33" s="128">
        <f>C29-C31</f>
        <v>0</v>
      </c>
      <c r="D33" s="15"/>
      <c r="E33" s="59" t="str">
        <f>IF(C33=0,"Yes","No")</f>
        <v>Yes</v>
      </c>
    </row>
    <row r="34" spans="1:5" x14ac:dyDescent="0.2">
      <c r="A34" s="19"/>
      <c r="B34" s="15"/>
      <c r="C34" s="47"/>
      <c r="D34" s="15"/>
      <c r="E34" s="20"/>
    </row>
    <row r="35" spans="1:5" x14ac:dyDescent="0.2">
      <c r="A35" s="21"/>
      <c r="B35" s="35"/>
      <c r="C35" s="61"/>
      <c r="D35" s="35"/>
      <c r="E35" s="22"/>
    </row>
  </sheetData>
  <mergeCells count="3">
    <mergeCell ref="B5:C5"/>
    <mergeCell ref="A2:E2"/>
    <mergeCell ref="A1:E1"/>
  </mergeCell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O54"/>
  <sheetViews>
    <sheetView workbookViewId="0">
      <selection activeCell="K46" sqref="K46"/>
    </sheetView>
  </sheetViews>
  <sheetFormatPr baseColWidth="10" defaultColWidth="8.83203125" defaultRowHeight="16" x14ac:dyDescent="0.2"/>
  <cols>
    <col min="1" max="1" width="12.6640625" style="10" customWidth="1"/>
    <col min="2" max="2" width="26.5" style="10" customWidth="1"/>
    <col min="3" max="3" width="13.6640625" style="42" customWidth="1"/>
    <col min="4" max="4" width="4.5" style="10" customWidth="1"/>
    <col min="5" max="5" width="11.33203125" style="10" customWidth="1"/>
    <col min="6" max="6" width="8.83203125" style="10"/>
    <col min="7" max="7" width="11" style="10" customWidth="1"/>
    <col min="8" max="8" width="23.6640625" style="10" customWidth="1"/>
    <col min="9" max="9" width="13.6640625" style="42" customWidth="1"/>
    <col min="10" max="10" width="4.5" style="10" customWidth="1"/>
    <col min="11" max="11" width="11.33203125" style="10" customWidth="1"/>
    <col min="12" max="16384" width="8.83203125" style="10"/>
  </cols>
  <sheetData>
    <row r="1" spans="1:12" ht="88" customHeight="1" x14ac:dyDescent="0.25">
      <c r="A1" s="88"/>
      <c r="B1" s="111" t="s">
        <v>104</v>
      </c>
      <c r="C1" s="112"/>
      <c r="D1" s="112"/>
      <c r="E1" s="112"/>
      <c r="F1" s="112"/>
      <c r="G1" s="112"/>
      <c r="H1" s="89"/>
      <c r="I1" s="89"/>
      <c r="J1" s="89"/>
      <c r="K1" s="89"/>
    </row>
    <row r="2" spans="1:12" ht="18" x14ac:dyDescent="0.2">
      <c r="A2" s="102" t="s">
        <v>19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4" spans="1:12" x14ac:dyDescent="0.2">
      <c r="A4" s="106" t="s">
        <v>0</v>
      </c>
      <c r="B4" s="113"/>
      <c r="C4" s="113"/>
      <c r="D4" s="113"/>
      <c r="E4" s="114"/>
      <c r="G4" s="106" t="s">
        <v>1</v>
      </c>
      <c r="H4" s="113"/>
      <c r="I4" s="113"/>
      <c r="J4" s="113"/>
      <c r="K4" s="114"/>
    </row>
    <row r="5" spans="1:12" x14ac:dyDescent="0.2">
      <c r="A5" s="17"/>
      <c r="B5" s="84"/>
      <c r="C5" s="85"/>
      <c r="D5" s="84"/>
      <c r="E5" s="18"/>
      <c r="G5" s="19"/>
      <c r="H5" s="15"/>
      <c r="I5" s="47"/>
      <c r="J5" s="15"/>
      <c r="K5" s="20"/>
    </row>
    <row r="6" spans="1:12" x14ac:dyDescent="0.2">
      <c r="A6" s="19"/>
      <c r="B6" s="101" t="s">
        <v>2</v>
      </c>
      <c r="C6" s="101"/>
      <c r="D6" s="15"/>
      <c r="E6" s="22" t="s">
        <v>3</v>
      </c>
      <c r="G6" s="19"/>
      <c r="H6" s="101" t="s">
        <v>2</v>
      </c>
      <c r="I6" s="101"/>
      <c r="J6" s="15"/>
      <c r="K6" s="22" t="s">
        <v>3</v>
      </c>
    </row>
    <row r="7" spans="1:12" s="41" customFormat="1" x14ac:dyDescent="0.2">
      <c r="A7" s="19"/>
      <c r="B7" s="36"/>
      <c r="C7" s="36"/>
      <c r="D7" s="15"/>
      <c r="E7" s="20"/>
      <c r="F7" s="10"/>
      <c r="G7" s="19"/>
      <c r="H7" s="36"/>
      <c r="I7" s="36"/>
      <c r="J7" s="15"/>
      <c r="K7" s="20"/>
      <c r="L7" s="10"/>
    </row>
    <row r="8" spans="1:12" s="37" customFormat="1" x14ac:dyDescent="0.2">
      <c r="A8" s="51" t="s">
        <v>9</v>
      </c>
      <c r="B8" s="52"/>
      <c r="C8" s="53"/>
      <c r="D8" s="52"/>
      <c r="E8" s="54"/>
      <c r="G8" s="51" t="s">
        <v>9</v>
      </c>
      <c r="H8" s="52"/>
      <c r="I8" s="53"/>
      <c r="J8" s="52"/>
      <c r="K8" s="54"/>
    </row>
    <row r="9" spans="1:12" x14ac:dyDescent="0.2">
      <c r="A9" s="19"/>
      <c r="B9" s="15" t="s">
        <v>5</v>
      </c>
      <c r="C9" s="39"/>
      <c r="D9" s="15"/>
      <c r="E9" s="20"/>
      <c r="G9" s="19"/>
      <c r="H9" s="15" t="s">
        <v>5</v>
      </c>
      <c r="I9" s="39"/>
      <c r="J9" s="15"/>
      <c r="K9" s="20"/>
    </row>
    <row r="10" spans="1:12" x14ac:dyDescent="0.2">
      <c r="A10" s="86"/>
      <c r="B10" s="57"/>
      <c r="C10" s="56"/>
      <c r="D10" s="57"/>
      <c r="E10" s="58"/>
      <c r="G10" s="86"/>
      <c r="H10" s="57"/>
      <c r="I10" s="56"/>
      <c r="J10" s="57"/>
      <c r="K10" s="58"/>
    </row>
    <row r="11" spans="1:12" x14ac:dyDescent="0.2">
      <c r="A11" s="19"/>
      <c r="B11" s="87" t="s">
        <v>102</v>
      </c>
      <c r="C11" s="39"/>
      <c r="D11" s="15"/>
      <c r="E11" s="20"/>
      <c r="G11" s="19"/>
      <c r="H11" s="15" t="s">
        <v>7</v>
      </c>
      <c r="I11" s="39"/>
      <c r="J11" s="15"/>
      <c r="K11" s="20"/>
      <c r="L11" s="41"/>
    </row>
    <row r="12" spans="1:12" x14ac:dyDescent="0.2">
      <c r="A12" s="19"/>
      <c r="B12" s="15"/>
      <c r="C12" s="47"/>
      <c r="D12" s="15"/>
      <c r="E12" s="20"/>
      <c r="G12" s="19"/>
      <c r="H12" s="15"/>
      <c r="I12" s="47"/>
      <c r="J12" s="15"/>
      <c r="K12" s="20"/>
    </row>
    <row r="13" spans="1:12" x14ac:dyDescent="0.2">
      <c r="A13" s="19"/>
      <c r="B13" s="15" t="s">
        <v>9</v>
      </c>
      <c r="C13" s="128"/>
      <c r="D13" s="15"/>
      <c r="E13" s="20"/>
      <c r="G13" s="19"/>
      <c r="H13" s="15" t="s">
        <v>8</v>
      </c>
      <c r="I13" s="128">
        <f>I9-I11</f>
        <v>0</v>
      </c>
      <c r="J13" s="15"/>
      <c r="K13" s="59" t="str">
        <f>IF(I13=0,"Yes","No - Review")</f>
        <v>Yes</v>
      </c>
    </row>
    <row r="14" spans="1:12" x14ac:dyDescent="0.2">
      <c r="A14" s="19"/>
      <c r="B14" s="15"/>
      <c r="C14" s="40"/>
      <c r="D14" s="15"/>
      <c r="E14" s="20"/>
      <c r="G14" s="19"/>
      <c r="H14" s="15"/>
      <c r="I14" s="40"/>
      <c r="J14" s="15"/>
      <c r="K14" s="20"/>
    </row>
    <row r="15" spans="1:12" x14ac:dyDescent="0.2">
      <c r="A15" s="19"/>
      <c r="B15" s="15" t="s">
        <v>7</v>
      </c>
      <c r="C15" s="39"/>
      <c r="D15" s="15"/>
      <c r="E15" s="20"/>
      <c r="G15" s="19"/>
      <c r="H15" s="15"/>
      <c r="I15" s="47"/>
      <c r="J15" s="15"/>
      <c r="K15" s="20"/>
    </row>
    <row r="16" spans="1:12" x14ac:dyDescent="0.2">
      <c r="A16" s="19"/>
      <c r="B16" s="15"/>
      <c r="C16" s="47"/>
      <c r="D16" s="15"/>
      <c r="E16" s="20"/>
      <c r="G16" s="19"/>
      <c r="H16" s="15"/>
      <c r="I16" s="47"/>
      <c r="J16" s="15"/>
      <c r="K16" s="20"/>
    </row>
    <row r="17" spans="1:11" x14ac:dyDescent="0.2">
      <c r="A17" s="19"/>
      <c r="B17" s="15" t="s">
        <v>8</v>
      </c>
      <c r="C17" s="128">
        <f>C13-C15</f>
        <v>0</v>
      </c>
      <c r="D17" s="15"/>
      <c r="E17" s="59" t="str">
        <f>IF(C17=0,"Yes","No - Review")</f>
        <v>Yes</v>
      </c>
      <c r="G17" s="19"/>
      <c r="H17" s="15"/>
      <c r="I17" s="47"/>
      <c r="J17" s="15"/>
      <c r="K17" s="20"/>
    </row>
    <row r="18" spans="1:11" x14ac:dyDescent="0.2">
      <c r="A18" s="19"/>
      <c r="B18" s="15"/>
      <c r="C18" s="47"/>
      <c r="D18" s="15"/>
      <c r="E18" s="20"/>
      <c r="G18" s="19"/>
      <c r="H18" s="15"/>
      <c r="I18" s="47"/>
      <c r="J18" s="15"/>
      <c r="K18" s="20"/>
    </row>
    <row r="19" spans="1:11" x14ac:dyDescent="0.2">
      <c r="A19" s="19"/>
      <c r="B19" s="15" t="s">
        <v>18</v>
      </c>
      <c r="C19" s="45"/>
      <c r="D19" s="15"/>
      <c r="E19" s="20"/>
      <c r="G19" s="19"/>
      <c r="H19" s="15"/>
      <c r="I19" s="47"/>
      <c r="J19" s="15"/>
      <c r="K19" s="20"/>
    </row>
    <row r="20" spans="1:11" x14ac:dyDescent="0.2">
      <c r="A20" s="19"/>
      <c r="B20" s="15"/>
      <c r="C20" s="47"/>
      <c r="D20" s="15"/>
      <c r="E20" s="20"/>
      <c r="G20" s="19"/>
      <c r="H20" s="15"/>
      <c r="I20" s="47"/>
      <c r="J20" s="15"/>
      <c r="K20" s="20"/>
    </row>
    <row r="21" spans="1:11" s="37" customFormat="1" x14ac:dyDescent="0.2">
      <c r="A21" s="51" t="s">
        <v>4</v>
      </c>
      <c r="B21" s="52"/>
      <c r="C21" s="53"/>
      <c r="D21" s="52"/>
      <c r="E21" s="54"/>
      <c r="G21" s="51" t="s">
        <v>4</v>
      </c>
      <c r="H21" s="52"/>
      <c r="I21" s="53"/>
      <c r="J21" s="52"/>
      <c r="K21" s="54"/>
    </row>
    <row r="22" spans="1:11" x14ac:dyDescent="0.2">
      <c r="A22" s="19"/>
      <c r="B22" s="15" t="s">
        <v>5</v>
      </c>
      <c r="C22" s="39"/>
      <c r="D22" s="15"/>
      <c r="E22" s="20"/>
      <c r="G22" s="19"/>
      <c r="H22" s="15" t="s">
        <v>5</v>
      </c>
      <c r="I22" s="39"/>
      <c r="J22" s="15"/>
      <c r="K22" s="20"/>
    </row>
    <row r="23" spans="1:11" x14ac:dyDescent="0.2">
      <c r="A23" s="19"/>
      <c r="B23" s="15"/>
      <c r="C23" s="47"/>
      <c r="D23" s="15"/>
      <c r="E23" s="20"/>
      <c r="G23" s="19"/>
      <c r="H23" s="15"/>
      <c r="I23" s="47"/>
      <c r="J23" s="15"/>
      <c r="K23" s="20"/>
    </row>
    <row r="24" spans="1:11" x14ac:dyDescent="0.2">
      <c r="A24" s="19"/>
      <c r="B24" s="87" t="s">
        <v>103</v>
      </c>
      <c r="C24" s="39"/>
      <c r="D24" s="15"/>
      <c r="E24" s="20"/>
      <c r="G24" s="19"/>
      <c r="H24" s="15" t="s">
        <v>7</v>
      </c>
      <c r="I24" s="39"/>
      <c r="J24" s="15"/>
      <c r="K24" s="20"/>
    </row>
    <row r="25" spans="1:11" x14ac:dyDescent="0.2">
      <c r="A25" s="19"/>
      <c r="B25" s="15"/>
      <c r="C25" s="47"/>
      <c r="D25" s="15"/>
      <c r="E25" s="20"/>
      <c r="G25" s="19"/>
      <c r="H25" s="15"/>
      <c r="I25" s="47"/>
      <c r="J25" s="15"/>
      <c r="K25" s="20"/>
    </row>
    <row r="26" spans="1:11" x14ac:dyDescent="0.2">
      <c r="A26" s="19"/>
      <c r="B26" s="15" t="s">
        <v>6</v>
      </c>
      <c r="C26" s="128"/>
      <c r="D26" s="15"/>
      <c r="E26" s="20"/>
      <c r="G26" s="19"/>
      <c r="H26" s="15" t="s">
        <v>8</v>
      </c>
      <c r="I26" s="128">
        <f>I22-I24</f>
        <v>0</v>
      </c>
      <c r="J26" s="15"/>
      <c r="K26" s="59" t="str">
        <f>IF(I26=0,"Yes","No - Review")</f>
        <v>Yes</v>
      </c>
    </row>
    <row r="27" spans="1:11" x14ac:dyDescent="0.2">
      <c r="A27" s="19"/>
      <c r="B27" s="15"/>
      <c r="C27" s="40"/>
      <c r="D27" s="15"/>
      <c r="E27" s="20"/>
      <c r="G27" s="19"/>
      <c r="H27" s="15"/>
      <c r="I27" s="40"/>
      <c r="J27" s="15"/>
      <c r="K27" s="20"/>
    </row>
    <row r="28" spans="1:11" x14ac:dyDescent="0.2">
      <c r="A28" s="19"/>
      <c r="B28" s="15" t="s">
        <v>7</v>
      </c>
      <c r="C28" s="39"/>
      <c r="D28" s="15"/>
      <c r="E28" s="20"/>
      <c r="G28" s="21"/>
      <c r="H28" s="35"/>
      <c r="I28" s="61"/>
      <c r="J28" s="35"/>
      <c r="K28" s="22"/>
    </row>
    <row r="29" spans="1:11" x14ac:dyDescent="0.2">
      <c r="A29" s="19"/>
      <c r="B29" s="15"/>
      <c r="C29" s="47"/>
      <c r="D29" s="15"/>
      <c r="E29" s="20"/>
    </row>
    <row r="30" spans="1:11" x14ac:dyDescent="0.2">
      <c r="A30" s="19"/>
      <c r="B30" s="15" t="s">
        <v>8</v>
      </c>
      <c r="C30" s="128">
        <f>C26-C28</f>
        <v>0</v>
      </c>
      <c r="D30" s="15"/>
      <c r="E30" s="59" t="str">
        <f>IF(C30=0,"Yes","No - Review")</f>
        <v>Yes</v>
      </c>
    </row>
    <row r="31" spans="1:11" x14ac:dyDescent="0.2">
      <c r="A31" s="19"/>
      <c r="B31" s="15"/>
      <c r="C31" s="47"/>
      <c r="D31" s="15"/>
      <c r="E31" s="20"/>
    </row>
    <row r="32" spans="1:11" x14ac:dyDescent="0.2">
      <c r="A32" s="21"/>
      <c r="B32" s="35"/>
      <c r="C32" s="61"/>
      <c r="D32" s="35"/>
      <c r="E32" s="22"/>
    </row>
    <row r="33" spans="1:15" x14ac:dyDescent="0.2">
      <c r="A33" s="106" t="s">
        <v>20</v>
      </c>
      <c r="B33" s="109"/>
      <c r="C33" s="109"/>
      <c r="D33" s="109"/>
      <c r="E33" s="110"/>
      <c r="L33" s="15"/>
      <c r="M33" s="80"/>
      <c r="N33" s="15"/>
      <c r="O33" s="15"/>
    </row>
    <row r="34" spans="1:15" x14ac:dyDescent="0.2">
      <c r="A34" s="51" t="s">
        <v>23</v>
      </c>
      <c r="B34" s="15"/>
      <c r="C34" s="47"/>
      <c r="D34" s="15"/>
      <c r="E34" s="20"/>
      <c r="L34" s="15"/>
      <c r="M34" s="81"/>
      <c r="N34" s="15"/>
      <c r="O34" s="15"/>
    </row>
    <row r="35" spans="1:15" x14ac:dyDescent="0.2">
      <c r="A35" s="19"/>
      <c r="B35" s="15" t="s">
        <v>20</v>
      </c>
      <c r="C35" s="45"/>
      <c r="D35" s="15"/>
      <c r="E35" s="20"/>
      <c r="L35" s="15"/>
      <c r="M35" s="82"/>
      <c r="N35" s="15"/>
      <c r="O35" s="15"/>
    </row>
    <row r="36" spans="1:15" x14ac:dyDescent="0.2">
      <c r="A36" s="19"/>
      <c r="B36" s="15"/>
      <c r="C36" s="47"/>
      <c r="D36" s="15"/>
      <c r="E36" s="20"/>
      <c r="L36" s="15"/>
      <c r="M36" s="82"/>
      <c r="N36" s="15"/>
      <c r="O36" s="15"/>
    </row>
    <row r="37" spans="1:15" x14ac:dyDescent="0.2">
      <c r="A37" s="19"/>
      <c r="B37" s="15" t="s">
        <v>24</v>
      </c>
      <c r="C37" s="45"/>
      <c r="D37" s="15"/>
      <c r="E37" s="20"/>
      <c r="L37" s="15"/>
      <c r="M37" s="82"/>
      <c r="N37" s="15"/>
      <c r="O37" s="15"/>
    </row>
    <row r="38" spans="1:15" x14ac:dyDescent="0.2">
      <c r="A38" s="19"/>
      <c r="B38" s="15"/>
      <c r="C38" s="47"/>
      <c r="D38" s="15"/>
      <c r="E38" s="20"/>
      <c r="L38" s="15"/>
      <c r="M38" s="82"/>
      <c r="N38" s="15"/>
      <c r="O38" s="15"/>
    </row>
    <row r="39" spans="1:15" x14ac:dyDescent="0.2">
      <c r="A39" s="51" t="s">
        <v>25</v>
      </c>
      <c r="B39" s="15"/>
      <c r="C39" s="47"/>
      <c r="D39" s="15"/>
      <c r="E39" s="20"/>
      <c r="L39" s="15"/>
      <c r="M39" s="82"/>
      <c r="N39" s="15"/>
      <c r="O39" s="15"/>
    </row>
    <row r="40" spans="1:15" x14ac:dyDescent="0.2">
      <c r="A40" s="19"/>
      <c r="B40" s="15" t="s">
        <v>26</v>
      </c>
      <c r="C40" s="45"/>
      <c r="D40" s="15"/>
      <c r="E40" s="20"/>
      <c r="L40" s="15"/>
      <c r="M40" s="81"/>
      <c r="N40" s="15"/>
      <c r="O40" s="15"/>
    </row>
    <row r="41" spans="1:15" x14ac:dyDescent="0.2">
      <c r="A41" s="19"/>
      <c r="B41" s="15"/>
      <c r="C41" s="47"/>
      <c r="D41" s="15"/>
      <c r="E41" s="20"/>
      <c r="L41" s="15"/>
      <c r="M41" s="81"/>
      <c r="N41" s="15"/>
      <c r="O41" s="15"/>
    </row>
    <row r="42" spans="1:15" x14ac:dyDescent="0.2">
      <c r="A42" s="19"/>
      <c r="B42" s="15" t="s">
        <v>21</v>
      </c>
      <c r="C42" s="45"/>
      <c r="D42" s="15"/>
      <c r="E42" s="20"/>
      <c r="L42" s="15"/>
      <c r="M42" s="80"/>
      <c r="N42" s="15"/>
      <c r="O42" s="15"/>
    </row>
    <row r="43" spans="1:15" x14ac:dyDescent="0.2">
      <c r="A43" s="19"/>
      <c r="B43" s="15"/>
      <c r="C43" s="47"/>
      <c r="D43" s="15"/>
      <c r="E43" s="20"/>
      <c r="L43" s="15"/>
      <c r="M43" s="80"/>
      <c r="N43" s="15"/>
      <c r="O43" s="15"/>
    </row>
    <row r="44" spans="1:15" x14ac:dyDescent="0.2">
      <c r="A44" s="19"/>
      <c r="B44" s="15" t="s">
        <v>22</v>
      </c>
      <c r="C44" s="45"/>
      <c r="D44" s="15"/>
      <c r="E44" s="20"/>
      <c r="L44" s="15"/>
      <c r="M44" s="80"/>
      <c r="N44" s="15"/>
      <c r="O44" s="15"/>
    </row>
    <row r="45" spans="1:15" x14ac:dyDescent="0.2">
      <c r="A45" s="19"/>
      <c r="B45" s="15"/>
      <c r="C45" s="47"/>
      <c r="D45" s="15"/>
      <c r="E45" s="20"/>
      <c r="G45" s="130"/>
      <c r="L45" s="15"/>
      <c r="M45" s="80"/>
      <c r="N45" s="15"/>
      <c r="O45" s="15"/>
    </row>
    <row r="46" spans="1:15" x14ac:dyDescent="0.2">
      <c r="A46" s="60" t="s">
        <v>17</v>
      </c>
      <c r="B46" s="15"/>
      <c r="C46" s="131">
        <f>C35+C37+C40+C42+C44</f>
        <v>0</v>
      </c>
      <c r="D46" s="15"/>
      <c r="E46" s="20"/>
      <c r="L46" s="15"/>
      <c r="M46" s="82"/>
      <c r="N46" s="15"/>
      <c r="O46" s="15"/>
    </row>
    <row r="47" spans="1:15" x14ac:dyDescent="0.2">
      <c r="A47" s="19"/>
      <c r="B47" s="15"/>
      <c r="C47" s="47"/>
      <c r="D47" s="15"/>
      <c r="E47" s="20"/>
      <c r="L47" s="15"/>
      <c r="M47" s="80"/>
      <c r="N47" s="15"/>
      <c r="O47" s="15"/>
    </row>
    <row r="48" spans="1:15" x14ac:dyDescent="0.2">
      <c r="A48" s="106" t="s">
        <v>27</v>
      </c>
      <c r="B48" s="107"/>
      <c r="C48" s="107"/>
      <c r="D48" s="107"/>
      <c r="E48" s="108"/>
      <c r="L48" s="15"/>
      <c r="M48" s="82"/>
      <c r="N48" s="15"/>
      <c r="O48" s="15"/>
    </row>
    <row r="49" spans="1:15" x14ac:dyDescent="0.2">
      <c r="A49" s="19"/>
      <c r="B49" s="15" t="s">
        <v>28</v>
      </c>
      <c r="C49" s="45"/>
      <c r="D49" s="15"/>
      <c r="E49" s="20"/>
      <c r="L49" s="15"/>
      <c r="M49" s="80"/>
      <c r="N49" s="15"/>
      <c r="O49" s="15"/>
    </row>
    <row r="50" spans="1:15" x14ac:dyDescent="0.2">
      <c r="A50" s="19"/>
      <c r="B50" s="15"/>
      <c r="C50" s="47"/>
      <c r="D50" s="15"/>
      <c r="E50" s="20"/>
      <c r="L50" s="15"/>
      <c r="M50" s="82"/>
      <c r="N50" s="15"/>
      <c r="O50" s="15"/>
    </row>
    <row r="51" spans="1:15" x14ac:dyDescent="0.2">
      <c r="A51" s="19"/>
      <c r="B51" s="15" t="s">
        <v>29</v>
      </c>
      <c r="C51" s="45"/>
      <c r="D51" s="15"/>
      <c r="E51" s="20"/>
      <c r="L51" s="15"/>
      <c r="M51" s="80"/>
      <c r="N51" s="15"/>
      <c r="O51" s="15"/>
    </row>
    <row r="52" spans="1:15" x14ac:dyDescent="0.2">
      <c r="A52" s="19"/>
      <c r="B52" s="15"/>
      <c r="C52" s="47"/>
      <c r="D52" s="15"/>
      <c r="E52" s="20"/>
      <c r="L52" s="15"/>
      <c r="M52" s="83"/>
      <c r="N52" s="15"/>
      <c r="O52" s="15"/>
    </row>
    <row r="53" spans="1:15" s="37" customFormat="1" x14ac:dyDescent="0.2">
      <c r="A53" s="60" t="s">
        <v>30</v>
      </c>
      <c r="B53" s="52"/>
      <c r="C53" s="132">
        <f>C49+C51</f>
        <v>0</v>
      </c>
      <c r="D53" s="52"/>
      <c r="E53" s="54"/>
      <c r="I53" s="38"/>
      <c r="L53" s="52"/>
      <c r="M53" s="82"/>
      <c r="N53" s="52"/>
      <c r="O53" s="52"/>
    </row>
    <row r="54" spans="1:15" x14ac:dyDescent="0.2">
      <c r="A54" s="21"/>
      <c r="B54" s="35"/>
      <c r="C54" s="61"/>
      <c r="D54" s="35"/>
      <c r="E54" s="22"/>
    </row>
  </sheetData>
  <mergeCells count="8">
    <mergeCell ref="A48:E48"/>
    <mergeCell ref="A33:E33"/>
    <mergeCell ref="B1:G1"/>
    <mergeCell ref="B6:C6"/>
    <mergeCell ref="H6:I6"/>
    <mergeCell ref="A4:E4"/>
    <mergeCell ref="G4:K4"/>
    <mergeCell ref="A2:K2"/>
  </mergeCells>
  <pageMargins left="0.75" right="0.75" top="1" bottom="1" header="0.5" footer="0.5"/>
  <pageSetup paperSize="9" orientation="portrait" horizontalDpi="4294967292" verticalDpi="4294967292"/>
  <headerFooter alignWithMargins="0"/>
  <ignoredErrors>
    <ignoredError sqref="C17" emptyCellReferenc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F57"/>
  <sheetViews>
    <sheetView workbookViewId="0">
      <selection activeCell="C30" sqref="C30"/>
    </sheetView>
  </sheetViews>
  <sheetFormatPr baseColWidth="10" defaultColWidth="11" defaultRowHeight="16" x14ac:dyDescent="0.2"/>
  <cols>
    <col min="1" max="1" width="12.6640625" style="10" customWidth="1"/>
    <col min="2" max="2" width="30.1640625" style="10" customWidth="1"/>
    <col min="3" max="3" width="13.6640625" style="42" customWidth="1"/>
    <col min="4" max="4" width="4.5" style="10" customWidth="1"/>
    <col min="5" max="5" width="11.33203125" style="10" customWidth="1"/>
    <col min="6" max="6" width="8.83203125" style="10" customWidth="1"/>
    <col min="7" max="16384" width="11" style="10"/>
  </cols>
  <sheetData>
    <row r="1" spans="1:6" s="48" customFormat="1" ht="90" customHeight="1" x14ac:dyDescent="0.2">
      <c r="A1" s="105" t="s">
        <v>104</v>
      </c>
      <c r="B1" s="105"/>
      <c r="C1" s="105"/>
      <c r="D1" s="105"/>
      <c r="E1" s="105"/>
    </row>
    <row r="2" spans="1:6" ht="18" x14ac:dyDescent="0.2">
      <c r="A2" s="62"/>
      <c r="B2" s="63" t="s">
        <v>19</v>
      </c>
      <c r="C2" s="63"/>
      <c r="D2" s="63"/>
      <c r="E2" s="64"/>
    </row>
    <row r="3" spans="1:6" x14ac:dyDescent="0.2">
      <c r="A3" s="19"/>
      <c r="B3" s="15"/>
      <c r="C3" s="47"/>
      <c r="D3" s="15"/>
      <c r="E3" s="20"/>
    </row>
    <row r="4" spans="1:6" x14ac:dyDescent="0.2">
      <c r="A4" s="19"/>
      <c r="B4" s="101" t="s">
        <v>2</v>
      </c>
      <c r="C4" s="101"/>
      <c r="D4" s="15"/>
      <c r="E4" s="22" t="s">
        <v>3</v>
      </c>
    </row>
    <row r="5" spans="1:6" x14ac:dyDescent="0.2">
      <c r="A5" s="19"/>
      <c r="B5" s="36"/>
      <c r="C5" s="36"/>
      <c r="D5" s="15"/>
      <c r="E5" s="20"/>
      <c r="F5" s="37"/>
    </row>
    <row r="6" spans="1:6" x14ac:dyDescent="0.2">
      <c r="A6" s="51" t="s">
        <v>67</v>
      </c>
      <c r="B6" s="52"/>
      <c r="C6" s="53"/>
      <c r="D6" s="52"/>
      <c r="E6" s="54"/>
    </row>
    <row r="7" spans="1:6" x14ac:dyDescent="0.2">
      <c r="A7" s="19"/>
      <c r="B7" s="15" t="s">
        <v>105</v>
      </c>
      <c r="C7" s="39"/>
      <c r="D7" s="15"/>
      <c r="E7" s="20"/>
    </row>
    <row r="8" spans="1:6" x14ac:dyDescent="0.2">
      <c r="A8" s="19"/>
      <c r="B8" s="15"/>
      <c r="C8" s="40"/>
      <c r="D8" s="15"/>
      <c r="E8" s="20"/>
    </row>
    <row r="9" spans="1:6" x14ac:dyDescent="0.2">
      <c r="A9" s="19" t="s">
        <v>71</v>
      </c>
      <c r="B9" s="15" t="s">
        <v>68</v>
      </c>
      <c r="C9" s="39"/>
      <c r="D9" s="15"/>
      <c r="E9" s="20"/>
    </row>
    <row r="10" spans="1:6" x14ac:dyDescent="0.2">
      <c r="A10" s="19"/>
      <c r="B10" s="55" t="s">
        <v>69</v>
      </c>
      <c r="C10" s="56"/>
      <c r="D10" s="57"/>
      <c r="E10" s="58"/>
    </row>
    <row r="11" spans="1:6" x14ac:dyDescent="0.2">
      <c r="A11" s="19"/>
      <c r="B11" s="15" t="s">
        <v>70</v>
      </c>
      <c r="C11" s="39"/>
      <c r="D11" s="15"/>
      <c r="E11" s="20"/>
    </row>
    <row r="12" spans="1:6" x14ac:dyDescent="0.2">
      <c r="A12" s="19"/>
      <c r="B12" s="52" t="s">
        <v>72</v>
      </c>
      <c r="C12" s="127">
        <f>C9-C11</f>
        <v>0</v>
      </c>
      <c r="D12" s="15"/>
      <c r="E12" s="20"/>
      <c r="F12" s="37"/>
    </row>
    <row r="13" spans="1:6" x14ac:dyDescent="0.2">
      <c r="A13" s="19"/>
      <c r="B13" s="55" t="s">
        <v>73</v>
      </c>
      <c r="C13" s="53"/>
      <c r="D13" s="52"/>
      <c r="E13" s="54"/>
    </row>
    <row r="14" spans="1:6" x14ac:dyDescent="0.2">
      <c r="A14" s="19"/>
      <c r="B14" s="15" t="s">
        <v>107</v>
      </c>
      <c r="C14" s="128">
        <f>Payroll!C9</f>
        <v>110926</v>
      </c>
      <c r="D14" s="15"/>
      <c r="E14" s="20"/>
    </row>
    <row r="15" spans="1:6" x14ac:dyDescent="0.2">
      <c r="A15" s="19"/>
      <c r="B15" s="55" t="s">
        <v>73</v>
      </c>
      <c r="C15" s="47"/>
      <c r="D15" s="15"/>
      <c r="E15" s="20"/>
    </row>
    <row r="16" spans="1:6" x14ac:dyDescent="0.2">
      <c r="A16" s="19"/>
      <c r="B16" s="15" t="s">
        <v>106</v>
      </c>
      <c r="C16" s="39"/>
      <c r="D16" s="15"/>
      <c r="E16" s="20"/>
    </row>
    <row r="17" spans="1:5" x14ac:dyDescent="0.2">
      <c r="A17" s="19"/>
      <c r="B17" s="43" t="s">
        <v>72</v>
      </c>
      <c r="C17" s="127">
        <f>C12+C14+C16</f>
        <v>110926</v>
      </c>
      <c r="D17" s="15"/>
      <c r="E17" s="20"/>
    </row>
    <row r="18" spans="1:5" x14ac:dyDescent="0.2">
      <c r="A18" s="19"/>
      <c r="B18" s="34" t="s">
        <v>100</v>
      </c>
      <c r="C18" s="40"/>
      <c r="D18" s="15"/>
      <c r="E18" s="20"/>
    </row>
    <row r="19" spans="1:5" x14ac:dyDescent="0.2">
      <c r="A19" s="19"/>
      <c r="B19" s="44" t="s">
        <v>75</v>
      </c>
      <c r="C19" s="39"/>
      <c r="D19" s="15"/>
      <c r="E19" s="20"/>
    </row>
    <row r="20" spans="1:5" x14ac:dyDescent="0.2">
      <c r="A20" s="19"/>
      <c r="B20" s="44" t="s">
        <v>75</v>
      </c>
      <c r="C20" s="39"/>
      <c r="D20" s="15"/>
      <c r="E20" s="20"/>
    </row>
    <row r="21" spans="1:5" x14ac:dyDescent="0.2">
      <c r="A21" s="19"/>
      <c r="B21" s="44" t="s">
        <v>75</v>
      </c>
      <c r="C21" s="39"/>
      <c r="D21" s="15"/>
      <c r="E21" s="20"/>
    </row>
    <row r="22" spans="1:5" x14ac:dyDescent="0.2">
      <c r="A22" s="19"/>
      <c r="B22" s="52" t="s">
        <v>72</v>
      </c>
      <c r="C22" s="127">
        <f>C17+C19+C20+C21</f>
        <v>110926</v>
      </c>
      <c r="D22" s="15"/>
      <c r="E22" s="20"/>
    </row>
    <row r="23" spans="1:5" x14ac:dyDescent="0.2">
      <c r="A23" s="19"/>
      <c r="B23" s="55" t="s">
        <v>69</v>
      </c>
      <c r="C23" s="46"/>
      <c r="D23" s="15"/>
      <c r="E23" s="20"/>
    </row>
    <row r="24" spans="1:5" x14ac:dyDescent="0.2">
      <c r="A24" s="19"/>
      <c r="B24" s="15" t="s">
        <v>74</v>
      </c>
      <c r="C24" s="129"/>
      <c r="D24" s="15"/>
      <c r="E24" s="20"/>
    </row>
    <row r="25" spans="1:5" x14ac:dyDescent="0.2">
      <c r="A25" s="19"/>
      <c r="B25" s="34" t="s">
        <v>101</v>
      </c>
      <c r="C25" s="40"/>
      <c r="D25" s="15"/>
      <c r="E25" s="20"/>
    </row>
    <row r="26" spans="1:5" x14ac:dyDescent="0.2">
      <c r="A26" s="19"/>
      <c r="B26" s="44" t="s">
        <v>75</v>
      </c>
      <c r="C26" s="39"/>
      <c r="D26" s="15"/>
      <c r="E26" s="20"/>
    </row>
    <row r="27" spans="1:5" x14ac:dyDescent="0.2">
      <c r="A27" s="19"/>
      <c r="B27" s="44" t="s">
        <v>75</v>
      </c>
      <c r="C27" s="39"/>
      <c r="D27" s="15"/>
      <c r="E27" s="20"/>
    </row>
    <row r="28" spans="1:5" x14ac:dyDescent="0.2">
      <c r="A28" s="19"/>
      <c r="B28" s="44" t="s">
        <v>75</v>
      </c>
      <c r="C28" s="45"/>
      <c r="D28" s="15"/>
      <c r="E28" s="20"/>
    </row>
    <row r="29" spans="1:5" x14ac:dyDescent="0.2">
      <c r="A29" s="19"/>
      <c r="B29" s="52" t="s">
        <v>72</v>
      </c>
      <c r="C29" s="127">
        <f>C22-C24-C26-C27-C28</f>
        <v>110926</v>
      </c>
      <c r="D29" s="15"/>
      <c r="E29" s="20"/>
    </row>
    <row r="30" spans="1:5" x14ac:dyDescent="0.2">
      <c r="A30" s="19"/>
      <c r="B30" s="52"/>
      <c r="C30" s="46"/>
      <c r="D30" s="15"/>
      <c r="E30" s="20"/>
    </row>
    <row r="31" spans="1:5" x14ac:dyDescent="0.2">
      <c r="A31" s="19"/>
      <c r="B31" s="15" t="s">
        <v>8</v>
      </c>
      <c r="C31" s="128">
        <f>C7-C29</f>
        <v>-110926</v>
      </c>
      <c r="D31" s="15"/>
      <c r="E31" s="59" t="str">
        <f>IF(C31=0,"Yes","No - Review")</f>
        <v>No - Review</v>
      </c>
    </row>
    <row r="32" spans="1:5" x14ac:dyDescent="0.2">
      <c r="A32" s="19"/>
      <c r="B32" s="15"/>
      <c r="C32" s="47"/>
      <c r="D32" s="15"/>
      <c r="E32" s="20"/>
    </row>
    <row r="33" spans="1:5" x14ac:dyDescent="0.2">
      <c r="A33" s="19"/>
      <c r="B33" s="15"/>
      <c r="C33" s="47"/>
      <c r="D33" s="15"/>
      <c r="E33" s="20"/>
    </row>
    <row r="34" spans="1:5" x14ac:dyDescent="0.2">
      <c r="A34" s="19"/>
      <c r="B34" s="15"/>
      <c r="C34" s="47"/>
      <c r="D34" s="15"/>
      <c r="E34" s="20"/>
    </row>
    <row r="35" spans="1:5" x14ac:dyDescent="0.2">
      <c r="A35" s="19"/>
      <c r="B35" s="15"/>
      <c r="C35" s="47"/>
      <c r="D35" s="15"/>
      <c r="E35" s="20"/>
    </row>
    <row r="36" spans="1:5" x14ac:dyDescent="0.2">
      <c r="A36" s="106" t="s">
        <v>20</v>
      </c>
      <c r="B36" s="109"/>
      <c r="C36" s="109"/>
      <c r="D36" s="109"/>
      <c r="E36" s="110"/>
    </row>
    <row r="37" spans="1:5" x14ac:dyDescent="0.2">
      <c r="A37" s="51" t="s">
        <v>23</v>
      </c>
      <c r="B37" s="15"/>
      <c r="C37" s="47"/>
      <c r="D37" s="15"/>
      <c r="E37" s="20"/>
    </row>
    <row r="38" spans="1:5" x14ac:dyDescent="0.2">
      <c r="A38" s="19"/>
      <c r="B38" s="15" t="s">
        <v>20</v>
      </c>
      <c r="C38" s="45"/>
      <c r="D38" s="15"/>
      <c r="E38" s="20"/>
    </row>
    <row r="39" spans="1:5" x14ac:dyDescent="0.2">
      <c r="A39" s="19"/>
      <c r="B39" s="15"/>
      <c r="C39" s="47"/>
      <c r="D39" s="15"/>
      <c r="E39" s="20"/>
    </row>
    <row r="40" spans="1:5" x14ac:dyDescent="0.2">
      <c r="A40" s="19"/>
      <c r="B40" s="15" t="s">
        <v>24</v>
      </c>
      <c r="C40" s="45"/>
      <c r="D40" s="15"/>
      <c r="E40" s="20"/>
    </row>
    <row r="41" spans="1:5" x14ac:dyDescent="0.2">
      <c r="A41" s="19"/>
      <c r="B41" s="15"/>
      <c r="C41" s="47"/>
      <c r="D41" s="15"/>
      <c r="E41" s="20"/>
    </row>
    <row r="42" spans="1:5" x14ac:dyDescent="0.2">
      <c r="A42" s="51" t="s">
        <v>25</v>
      </c>
      <c r="B42" s="15"/>
      <c r="C42" s="47"/>
      <c r="D42" s="15"/>
      <c r="E42" s="20"/>
    </row>
    <row r="43" spans="1:5" x14ac:dyDescent="0.2">
      <c r="A43" s="19"/>
      <c r="B43" s="15" t="s">
        <v>26</v>
      </c>
      <c r="C43" s="45"/>
      <c r="D43" s="15"/>
      <c r="E43" s="20"/>
    </row>
    <row r="44" spans="1:5" x14ac:dyDescent="0.2">
      <c r="A44" s="19"/>
      <c r="B44" s="15"/>
      <c r="C44" s="47"/>
      <c r="D44" s="15"/>
      <c r="E44" s="20"/>
    </row>
    <row r="45" spans="1:5" x14ac:dyDescent="0.2">
      <c r="A45" s="19"/>
      <c r="B45" s="15" t="s">
        <v>21</v>
      </c>
      <c r="C45" s="45"/>
      <c r="D45" s="15"/>
      <c r="E45" s="20"/>
    </row>
    <row r="46" spans="1:5" x14ac:dyDescent="0.2">
      <c r="A46" s="19"/>
      <c r="B46" s="15"/>
      <c r="C46" s="47"/>
      <c r="D46" s="15"/>
      <c r="E46" s="20"/>
    </row>
    <row r="47" spans="1:5" x14ac:dyDescent="0.2">
      <c r="A47" s="19"/>
      <c r="B47" s="15" t="s">
        <v>22</v>
      </c>
      <c r="C47" s="45"/>
      <c r="D47" s="15"/>
      <c r="E47" s="20"/>
    </row>
    <row r="48" spans="1:5" x14ac:dyDescent="0.2">
      <c r="A48" s="19"/>
      <c r="B48" s="15"/>
      <c r="C48" s="47"/>
      <c r="D48" s="15"/>
      <c r="E48" s="20"/>
    </row>
    <row r="49" spans="1:6" x14ac:dyDescent="0.2">
      <c r="A49" s="60" t="s">
        <v>17</v>
      </c>
      <c r="B49" s="15"/>
      <c r="C49" s="128">
        <f>C38+C40+C43+C45+C47</f>
        <v>0</v>
      </c>
      <c r="D49" s="15"/>
      <c r="E49" s="20"/>
    </row>
    <row r="50" spans="1:6" x14ac:dyDescent="0.2">
      <c r="A50" s="19"/>
      <c r="B50" s="15"/>
      <c r="C50" s="47"/>
      <c r="D50" s="15"/>
      <c r="E50" s="20"/>
    </row>
    <row r="51" spans="1:6" x14ac:dyDescent="0.2">
      <c r="A51" s="106" t="s">
        <v>27</v>
      </c>
      <c r="B51" s="107"/>
      <c r="C51" s="107"/>
      <c r="D51" s="107"/>
      <c r="E51" s="108"/>
    </row>
    <row r="52" spans="1:6" x14ac:dyDescent="0.2">
      <c r="A52" s="19"/>
      <c r="B52" s="15" t="s">
        <v>28</v>
      </c>
      <c r="C52" s="65"/>
      <c r="D52" s="15"/>
      <c r="E52" s="20"/>
    </row>
    <row r="53" spans="1:6" x14ac:dyDescent="0.2">
      <c r="A53" s="19"/>
      <c r="B53" s="15"/>
      <c r="C53" s="47"/>
      <c r="D53" s="15"/>
      <c r="E53" s="20"/>
    </row>
    <row r="54" spans="1:6" x14ac:dyDescent="0.2">
      <c r="A54" s="19"/>
      <c r="B54" s="15" t="s">
        <v>29</v>
      </c>
      <c r="C54" s="45"/>
      <c r="D54" s="15"/>
      <c r="E54" s="20"/>
    </row>
    <row r="55" spans="1:6" x14ac:dyDescent="0.2">
      <c r="A55" s="19"/>
      <c r="B55" s="15"/>
      <c r="C55" s="47"/>
      <c r="D55" s="15"/>
      <c r="E55" s="20"/>
      <c r="F55" s="37"/>
    </row>
    <row r="56" spans="1:6" x14ac:dyDescent="0.2">
      <c r="A56" s="60" t="s">
        <v>30</v>
      </c>
      <c r="B56" s="52"/>
      <c r="C56" s="127">
        <f>C52+C54</f>
        <v>0</v>
      </c>
      <c r="D56" s="52"/>
      <c r="E56" s="54"/>
    </row>
    <row r="57" spans="1:6" x14ac:dyDescent="0.2">
      <c r="A57" s="21"/>
      <c r="B57" s="35"/>
      <c r="C57" s="61"/>
      <c r="D57" s="35"/>
      <c r="E57" s="22"/>
    </row>
  </sheetData>
  <mergeCells count="4">
    <mergeCell ref="B4:C4"/>
    <mergeCell ref="A1:E1"/>
    <mergeCell ref="A36:E36"/>
    <mergeCell ref="A51:E51"/>
  </mergeCells>
  <pageMargins left="0.75" right="0.75" top="1" bottom="1" header="0.3" footer="0.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M20"/>
  <sheetViews>
    <sheetView workbookViewId="0">
      <selection activeCell="I30" sqref="I30"/>
    </sheetView>
  </sheetViews>
  <sheetFormatPr baseColWidth="10" defaultColWidth="8.83203125" defaultRowHeight="16" x14ac:dyDescent="0.2"/>
  <cols>
    <col min="1" max="1" width="8.83203125" style="10"/>
    <col min="2" max="3" width="12" style="10" hidden="1" customWidth="1"/>
    <col min="4" max="4" width="15.1640625" style="10" customWidth="1"/>
    <col min="5" max="7" width="15.1640625" style="10" hidden="1" customWidth="1"/>
    <col min="8" max="9" width="15.1640625" style="10" customWidth="1"/>
    <col min="10" max="11" width="15.1640625" style="10" hidden="1" customWidth="1"/>
    <col min="12" max="13" width="15.1640625" style="10" customWidth="1"/>
    <col min="14" max="16384" width="8.83203125" style="10"/>
  </cols>
  <sheetData>
    <row r="1" spans="1:13" ht="92" customHeight="1" x14ac:dyDescent="0.2">
      <c r="H1" s="120" t="s">
        <v>104</v>
      </c>
      <c r="I1" s="120"/>
      <c r="J1" s="120"/>
      <c r="K1" s="120"/>
      <c r="L1" s="120"/>
      <c r="M1" s="121"/>
    </row>
    <row r="2" spans="1:13" ht="18" x14ac:dyDescent="0.2">
      <c r="A2" s="117" t="s">
        <v>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x14ac:dyDescent="0.2">
      <c r="A3" s="1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20"/>
    </row>
    <row r="4" spans="1:13" x14ac:dyDescent="0.2">
      <c r="A4" s="69"/>
      <c r="B4" s="106" t="s">
        <v>76</v>
      </c>
      <c r="C4" s="113"/>
      <c r="D4" s="113"/>
      <c r="E4" s="114"/>
      <c r="F4" s="106" t="s">
        <v>77</v>
      </c>
      <c r="G4" s="113"/>
      <c r="H4" s="113"/>
      <c r="I4" s="114"/>
      <c r="J4" s="106" t="s">
        <v>99</v>
      </c>
      <c r="K4" s="113"/>
      <c r="L4" s="113"/>
      <c r="M4" s="114"/>
    </row>
    <row r="5" spans="1:13" x14ac:dyDescent="0.2">
      <c r="A5" s="66" t="s">
        <v>55</v>
      </c>
      <c r="B5" s="106" t="s">
        <v>56</v>
      </c>
      <c r="C5" s="114"/>
      <c r="D5" s="106" t="s">
        <v>57</v>
      </c>
      <c r="E5" s="114"/>
      <c r="F5" s="106" t="s">
        <v>56</v>
      </c>
      <c r="G5" s="114"/>
      <c r="H5" s="106" t="s">
        <v>57</v>
      </c>
      <c r="I5" s="114"/>
      <c r="J5" s="106" t="s">
        <v>56</v>
      </c>
      <c r="K5" s="114"/>
      <c r="L5" s="106" t="s">
        <v>57</v>
      </c>
      <c r="M5" s="114"/>
    </row>
    <row r="6" spans="1:13" x14ac:dyDescent="0.2">
      <c r="A6" s="70"/>
      <c r="B6" s="68" t="s">
        <v>58</v>
      </c>
      <c r="C6" s="68" t="s">
        <v>59</v>
      </c>
      <c r="D6" s="68" t="s">
        <v>83</v>
      </c>
      <c r="E6" s="68" t="s">
        <v>61</v>
      </c>
      <c r="F6" s="68" t="s">
        <v>58</v>
      </c>
      <c r="G6" s="68" t="s">
        <v>59</v>
      </c>
      <c r="H6" s="68" t="s">
        <v>98</v>
      </c>
      <c r="I6" s="68" t="s">
        <v>97</v>
      </c>
      <c r="J6" s="68" t="s">
        <v>58</v>
      </c>
      <c r="K6" s="68" t="s">
        <v>59</v>
      </c>
      <c r="L6" s="68" t="s">
        <v>98</v>
      </c>
      <c r="M6" s="68" t="s">
        <v>97</v>
      </c>
    </row>
    <row r="7" spans="1:13" x14ac:dyDescent="0.2">
      <c r="A7" s="24" t="s">
        <v>62</v>
      </c>
      <c r="B7" s="11"/>
      <c r="C7" s="11"/>
      <c r="D7" s="12">
        <v>29288</v>
      </c>
      <c r="E7" s="11"/>
      <c r="F7" s="11"/>
      <c r="G7" s="11"/>
      <c r="H7" s="11">
        <v>29288</v>
      </c>
      <c r="I7" s="11"/>
      <c r="J7" s="11">
        <f t="shared" ref="J7:M10" si="0">B7-F7</f>
        <v>0</v>
      </c>
      <c r="K7" s="11">
        <f t="shared" si="0"/>
        <v>0</v>
      </c>
      <c r="L7" s="13">
        <f t="shared" si="0"/>
        <v>0</v>
      </c>
      <c r="M7" s="13">
        <f t="shared" si="0"/>
        <v>0</v>
      </c>
    </row>
    <row r="8" spans="1:13" x14ac:dyDescent="0.2">
      <c r="A8" s="25" t="s">
        <v>63</v>
      </c>
      <c r="B8" s="13"/>
      <c r="C8" s="13"/>
      <c r="D8" s="14">
        <v>25104</v>
      </c>
      <c r="E8" s="13"/>
      <c r="F8" s="13"/>
      <c r="G8" s="13"/>
      <c r="H8" s="13">
        <v>25104</v>
      </c>
      <c r="I8" s="13"/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</row>
    <row r="9" spans="1:13" x14ac:dyDescent="0.2">
      <c r="A9" s="25" t="s">
        <v>64</v>
      </c>
      <c r="B9" s="13"/>
      <c r="C9" s="13"/>
      <c r="D9" s="14">
        <v>30722</v>
      </c>
      <c r="E9" s="13"/>
      <c r="F9" s="13"/>
      <c r="G9" s="13"/>
      <c r="H9" s="13">
        <v>30722</v>
      </c>
      <c r="I9" s="13"/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</row>
    <row r="10" spans="1:13" x14ac:dyDescent="0.2">
      <c r="A10" s="25" t="s">
        <v>65</v>
      </c>
      <c r="B10" s="23"/>
      <c r="C10" s="23"/>
      <c r="D10" s="14">
        <v>25812</v>
      </c>
      <c r="E10" s="23"/>
      <c r="F10" s="23"/>
      <c r="G10" s="23"/>
      <c r="H10" s="13">
        <v>25812</v>
      </c>
      <c r="I10" s="23"/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</row>
    <row r="11" spans="1:13" x14ac:dyDescent="0.2">
      <c r="A11" s="26" t="s">
        <v>66</v>
      </c>
      <c r="B11" s="45">
        <f t="shared" ref="B11:M11" si="1">SUM(B7:B10)</f>
        <v>0</v>
      </c>
      <c r="C11" s="45">
        <f t="shared" si="1"/>
        <v>0</v>
      </c>
      <c r="D11" s="39">
        <f t="shared" si="1"/>
        <v>110926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110926</v>
      </c>
      <c r="I11" s="45">
        <f t="shared" si="1"/>
        <v>0</v>
      </c>
      <c r="J11" s="79">
        <f t="shared" si="1"/>
        <v>0</v>
      </c>
      <c r="K11" s="79">
        <f t="shared" si="1"/>
        <v>0</v>
      </c>
      <c r="L11" s="79">
        <f t="shared" si="1"/>
        <v>0</v>
      </c>
      <c r="M11" s="79">
        <f t="shared" si="1"/>
        <v>0</v>
      </c>
    </row>
    <row r="12" spans="1:13" x14ac:dyDescent="0.2">
      <c r="A12" s="1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0"/>
    </row>
    <row r="13" spans="1:13" x14ac:dyDescent="0.2">
      <c r="A13" s="1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0"/>
    </row>
    <row r="14" spans="1:13" x14ac:dyDescent="0.2">
      <c r="A14" s="66" t="s">
        <v>55</v>
      </c>
      <c r="B14" s="106"/>
      <c r="C14" s="114"/>
      <c r="D14" s="106" t="s">
        <v>76</v>
      </c>
      <c r="E14" s="114"/>
      <c r="F14" s="106"/>
      <c r="G14" s="114"/>
      <c r="H14" s="106" t="s">
        <v>79</v>
      </c>
      <c r="I14" s="114"/>
      <c r="J14" s="106"/>
      <c r="K14" s="114"/>
      <c r="L14" s="106" t="s">
        <v>80</v>
      </c>
      <c r="M14" s="114"/>
    </row>
    <row r="15" spans="1:13" x14ac:dyDescent="0.2">
      <c r="A15" s="67"/>
      <c r="B15" s="68"/>
      <c r="C15" s="68"/>
      <c r="D15" s="68" t="s">
        <v>82</v>
      </c>
      <c r="E15" s="68"/>
      <c r="F15" s="68"/>
      <c r="G15" s="68"/>
      <c r="H15" s="68" t="s">
        <v>78</v>
      </c>
      <c r="I15" s="68" t="s">
        <v>81</v>
      </c>
      <c r="J15" s="68"/>
      <c r="K15" s="68"/>
      <c r="L15" s="68" t="s">
        <v>60</v>
      </c>
      <c r="M15" s="68"/>
    </row>
    <row r="16" spans="1:13" x14ac:dyDescent="0.2">
      <c r="A16" s="25" t="s">
        <v>62</v>
      </c>
      <c r="B16" s="13"/>
      <c r="C16" s="13"/>
      <c r="D16" s="14">
        <v>105840</v>
      </c>
      <c r="E16" s="14"/>
      <c r="F16" s="14"/>
      <c r="G16" s="14"/>
      <c r="H16" s="14">
        <v>112423.36</v>
      </c>
      <c r="I16" s="14">
        <v>6582.38</v>
      </c>
      <c r="J16" s="13"/>
      <c r="K16" s="13"/>
      <c r="L16" s="13">
        <f>D16-H16+I16</f>
        <v>-0.98000000000047294</v>
      </c>
      <c r="M16" s="13"/>
    </row>
    <row r="17" spans="1:13" x14ac:dyDescent="0.2">
      <c r="A17" s="25" t="s">
        <v>63</v>
      </c>
      <c r="B17" s="13"/>
      <c r="C17" s="13"/>
      <c r="D17" s="14">
        <v>90720</v>
      </c>
      <c r="E17" s="14"/>
      <c r="F17" s="14"/>
      <c r="G17" s="14"/>
      <c r="H17" s="14">
        <v>96575.41</v>
      </c>
      <c r="I17" s="14">
        <v>5854.54</v>
      </c>
      <c r="J17" s="13"/>
      <c r="K17" s="13"/>
      <c r="L17" s="13">
        <f>D17-H17+I17</f>
        <v>-0.87000000000352884</v>
      </c>
      <c r="M17" s="13"/>
    </row>
    <row r="18" spans="1:13" x14ac:dyDescent="0.2">
      <c r="A18" s="25" t="s">
        <v>64</v>
      </c>
      <c r="B18" s="13"/>
      <c r="C18" s="13"/>
      <c r="D18" s="14">
        <v>109094</v>
      </c>
      <c r="E18" s="14"/>
      <c r="F18" s="14"/>
      <c r="G18" s="14"/>
      <c r="H18" s="14">
        <v>112763.46</v>
      </c>
      <c r="I18" s="14">
        <v>3667.5</v>
      </c>
      <c r="J18" s="13"/>
      <c r="K18" s="13"/>
      <c r="L18" s="13">
        <f>D18-H18+I18</f>
        <v>-1.9600000000064028</v>
      </c>
      <c r="M18" s="13"/>
    </row>
    <row r="19" spans="1:13" x14ac:dyDescent="0.2">
      <c r="A19" s="25" t="s">
        <v>65</v>
      </c>
      <c r="B19" s="13"/>
      <c r="C19" s="13"/>
      <c r="D19" s="14">
        <v>92784</v>
      </c>
      <c r="E19" s="14"/>
      <c r="F19" s="14"/>
      <c r="G19" s="14"/>
      <c r="H19" s="14">
        <v>98761.600000000006</v>
      </c>
      <c r="I19" s="14">
        <v>5974.78</v>
      </c>
      <c r="J19" s="13"/>
      <c r="K19" s="13"/>
      <c r="L19" s="13">
        <f>D19-H19+I19</f>
        <v>-2.8200000000060754</v>
      </c>
      <c r="M19" s="13"/>
    </row>
    <row r="20" spans="1:13" x14ac:dyDescent="0.2">
      <c r="A20" s="26" t="s">
        <v>66</v>
      </c>
      <c r="B20" s="45"/>
      <c r="C20" s="45"/>
      <c r="D20" s="39">
        <f>SUM(D16:D19)</f>
        <v>398438</v>
      </c>
      <c r="E20" s="39"/>
      <c r="F20" s="39"/>
      <c r="G20" s="39"/>
      <c r="H20" s="39">
        <f>SUM(H16:H19)</f>
        <v>420523.83000000007</v>
      </c>
      <c r="I20" s="39">
        <f>SUM(I16:I19)</f>
        <v>22079.200000000001</v>
      </c>
      <c r="J20" s="79"/>
      <c r="K20" s="79"/>
      <c r="L20" s="79">
        <f>D20-H20+I20</f>
        <v>-6.6300000000737782</v>
      </c>
      <c r="M20" s="79"/>
    </row>
  </sheetData>
  <mergeCells count="17">
    <mergeCell ref="A2:M2"/>
    <mergeCell ref="H1:M1"/>
    <mergeCell ref="L5:M5"/>
    <mergeCell ref="B4:E4"/>
    <mergeCell ref="B5:C5"/>
    <mergeCell ref="D5:E5"/>
    <mergeCell ref="F4:I4"/>
    <mergeCell ref="F5:G5"/>
    <mergeCell ref="H5:I5"/>
    <mergeCell ref="J4:M4"/>
    <mergeCell ref="J5:K5"/>
    <mergeCell ref="L14:M14"/>
    <mergeCell ref="B14:C14"/>
    <mergeCell ref="D14:E14"/>
    <mergeCell ref="F14:G14"/>
    <mergeCell ref="H14:I14"/>
    <mergeCell ref="J14:K14"/>
  </mergeCells>
  <pageMargins left="0.75" right="0.75" top="1" bottom="1" header="0.5" footer="0.5"/>
  <pageSetup paperSize="9" orientation="portrait" horizontalDpi="4294967292" verticalDpi="429496729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</sheetPr>
  <dimension ref="A1:I26"/>
  <sheetViews>
    <sheetView workbookViewId="0">
      <selection activeCell="N36" sqref="M35:N36"/>
    </sheetView>
  </sheetViews>
  <sheetFormatPr baseColWidth="10" defaultColWidth="7.6640625" defaultRowHeight="16" x14ac:dyDescent="0.2"/>
  <cols>
    <col min="1" max="1" width="27.1640625" style="4" bestFit="1" customWidth="1"/>
    <col min="2" max="3" width="15.5" style="4" customWidth="1"/>
    <col min="4" max="4" width="2.1640625" style="4" customWidth="1"/>
    <col min="5" max="5" width="14.1640625" style="4" customWidth="1"/>
    <col min="6" max="6" width="16" style="4" customWidth="1"/>
    <col min="7" max="7" width="2.33203125" style="4" customWidth="1"/>
    <col min="8" max="8" width="14.1640625" style="4" customWidth="1"/>
    <col min="9" max="9" width="15.83203125" style="4" customWidth="1"/>
    <col min="10" max="16384" width="7.6640625" style="4"/>
  </cols>
  <sheetData>
    <row r="1" spans="1:9" ht="89" customHeight="1" x14ac:dyDescent="0.2">
      <c r="B1" s="105" t="s">
        <v>104</v>
      </c>
      <c r="C1" s="105"/>
      <c r="D1" s="105"/>
      <c r="E1" s="105"/>
      <c r="F1" s="105"/>
    </row>
    <row r="2" spans="1:9" ht="18" x14ac:dyDescent="0.2">
      <c r="A2" s="124" t="s">
        <v>89</v>
      </c>
      <c r="B2" s="125"/>
      <c r="C2" s="125"/>
      <c r="D2" s="125"/>
      <c r="E2" s="125"/>
      <c r="F2" s="125"/>
      <c r="G2" s="125"/>
      <c r="H2" s="125"/>
      <c r="I2" s="126"/>
    </row>
    <row r="3" spans="1:9" x14ac:dyDescent="0.2">
      <c r="A3" s="71"/>
      <c r="B3" s="72"/>
      <c r="C3" s="72"/>
      <c r="D3" s="72"/>
      <c r="E3" s="72"/>
      <c r="F3" s="72"/>
      <c r="G3" s="72"/>
      <c r="H3" s="72"/>
      <c r="I3" s="29"/>
    </row>
    <row r="4" spans="1:9" x14ac:dyDescent="0.2">
      <c r="A4" s="73"/>
      <c r="B4" s="122" t="s">
        <v>88</v>
      </c>
      <c r="C4" s="123"/>
      <c r="D4" s="29"/>
      <c r="E4" s="122" t="s">
        <v>87</v>
      </c>
      <c r="F4" s="123"/>
      <c r="G4" s="30"/>
      <c r="H4" s="122" t="s">
        <v>80</v>
      </c>
      <c r="I4" s="123"/>
    </row>
    <row r="5" spans="1:9" x14ac:dyDescent="0.2">
      <c r="A5" s="73"/>
      <c r="B5" s="31" t="s">
        <v>78</v>
      </c>
      <c r="C5" s="31" t="s">
        <v>86</v>
      </c>
      <c r="D5" s="32"/>
      <c r="E5" s="31" t="s">
        <v>78</v>
      </c>
      <c r="F5" s="31" t="s">
        <v>86</v>
      </c>
      <c r="G5" s="28"/>
      <c r="H5" s="31" t="s">
        <v>78</v>
      </c>
      <c r="I5" s="31" t="s">
        <v>86</v>
      </c>
    </row>
    <row r="6" spans="1:9" x14ac:dyDescent="0.2">
      <c r="A6" s="27" t="s">
        <v>85</v>
      </c>
      <c r="B6" s="33"/>
      <c r="C6" s="33"/>
      <c r="D6" s="32"/>
      <c r="E6" s="33"/>
      <c r="F6" s="33"/>
      <c r="G6" s="28"/>
      <c r="H6" s="33"/>
      <c r="I6" s="33"/>
    </row>
    <row r="7" spans="1:9" x14ac:dyDescent="0.2">
      <c r="A7" s="28" t="s">
        <v>90</v>
      </c>
      <c r="B7" s="1">
        <v>172762</v>
      </c>
      <c r="C7" s="1">
        <v>55088</v>
      </c>
      <c r="D7" s="2"/>
      <c r="E7" s="1">
        <v>172762.53</v>
      </c>
      <c r="F7" s="1">
        <v>55088</v>
      </c>
      <c r="G7" s="7"/>
      <c r="H7" s="49">
        <f t="shared" ref="H7:H21" si="0">E7-B7</f>
        <v>0.52999999999883585</v>
      </c>
      <c r="I7" s="49">
        <f t="shared" ref="I7:I21" si="1">F7-C7</f>
        <v>0</v>
      </c>
    </row>
    <row r="8" spans="1:9" x14ac:dyDescent="0.2">
      <c r="A8" s="28" t="s">
        <v>91</v>
      </c>
      <c r="B8" s="1">
        <v>79196</v>
      </c>
      <c r="C8" s="1">
        <v>18898</v>
      </c>
      <c r="D8" s="2"/>
      <c r="E8" s="1">
        <v>79196.52</v>
      </c>
      <c r="F8" s="1">
        <v>18898</v>
      </c>
      <c r="G8" s="7"/>
      <c r="H8" s="49">
        <f t="shared" si="0"/>
        <v>0.52000000000407454</v>
      </c>
      <c r="I8" s="49">
        <f t="shared" si="1"/>
        <v>0</v>
      </c>
    </row>
    <row r="9" spans="1:9" x14ac:dyDescent="0.2">
      <c r="A9" s="28" t="s">
        <v>92</v>
      </c>
      <c r="B9" s="1">
        <v>84046</v>
      </c>
      <c r="C9" s="1">
        <v>25636</v>
      </c>
      <c r="D9" s="2"/>
      <c r="E9" s="1">
        <v>84046.05</v>
      </c>
      <c r="F9" s="1">
        <v>25636</v>
      </c>
      <c r="G9" s="7"/>
      <c r="H9" s="49">
        <f t="shared" si="0"/>
        <v>5.0000000002910383E-2</v>
      </c>
      <c r="I9" s="49">
        <f t="shared" si="1"/>
        <v>0</v>
      </c>
    </row>
    <row r="10" spans="1:9" x14ac:dyDescent="0.2">
      <c r="A10" s="28" t="s">
        <v>93</v>
      </c>
      <c r="B10" s="1">
        <v>5200</v>
      </c>
      <c r="C10" s="1">
        <v>0</v>
      </c>
      <c r="D10" s="2"/>
      <c r="E10" s="1">
        <v>5200</v>
      </c>
      <c r="F10" s="1">
        <v>0</v>
      </c>
      <c r="G10" s="7"/>
      <c r="H10" s="49">
        <f t="shared" si="0"/>
        <v>0</v>
      </c>
      <c r="I10" s="49">
        <f t="shared" si="1"/>
        <v>0</v>
      </c>
    </row>
    <row r="11" spans="1:9" x14ac:dyDescent="0.2">
      <c r="A11" s="28" t="s">
        <v>94</v>
      </c>
      <c r="B11" s="1">
        <v>57239</v>
      </c>
      <c r="C11" s="1">
        <v>11304</v>
      </c>
      <c r="D11" s="2"/>
      <c r="E11" s="1">
        <v>57239.53</v>
      </c>
      <c r="F11" s="1">
        <v>11304</v>
      </c>
      <c r="G11" s="7"/>
      <c r="H11" s="49">
        <f t="shared" si="0"/>
        <v>0.52999999999883585</v>
      </c>
      <c r="I11" s="49">
        <f t="shared" si="1"/>
        <v>0</v>
      </c>
    </row>
    <row r="12" spans="1:9" x14ac:dyDescent="0.2">
      <c r="A12" s="28"/>
      <c r="B12" s="1"/>
      <c r="C12" s="1"/>
      <c r="D12" s="2"/>
      <c r="E12" s="1"/>
      <c r="F12" s="1"/>
      <c r="G12" s="7"/>
      <c r="H12" s="49">
        <f t="shared" si="0"/>
        <v>0</v>
      </c>
      <c r="I12" s="49">
        <f t="shared" si="1"/>
        <v>0</v>
      </c>
    </row>
    <row r="13" spans="1:9" x14ac:dyDescent="0.2">
      <c r="A13" s="28"/>
      <c r="B13" s="1"/>
      <c r="C13" s="1"/>
      <c r="D13" s="2"/>
      <c r="E13" s="1"/>
      <c r="F13" s="1"/>
      <c r="G13" s="7"/>
      <c r="H13" s="49">
        <f t="shared" si="0"/>
        <v>0</v>
      </c>
      <c r="I13" s="49">
        <f t="shared" si="1"/>
        <v>0</v>
      </c>
    </row>
    <row r="14" spans="1:9" x14ac:dyDescent="0.2">
      <c r="A14" s="28"/>
      <c r="B14" s="1"/>
      <c r="C14" s="1"/>
      <c r="D14" s="2"/>
      <c r="E14" s="1"/>
      <c r="F14" s="1"/>
      <c r="G14" s="7"/>
      <c r="H14" s="49">
        <f t="shared" si="0"/>
        <v>0</v>
      </c>
      <c r="I14" s="49">
        <f t="shared" si="1"/>
        <v>0</v>
      </c>
    </row>
    <row r="15" spans="1:9" x14ac:dyDescent="0.2">
      <c r="A15" s="28"/>
      <c r="B15" s="1"/>
      <c r="C15" s="1"/>
      <c r="D15" s="2"/>
      <c r="E15" s="1"/>
      <c r="F15" s="1"/>
      <c r="G15" s="7"/>
      <c r="H15" s="49">
        <f t="shared" si="0"/>
        <v>0</v>
      </c>
      <c r="I15" s="49">
        <f t="shared" si="1"/>
        <v>0</v>
      </c>
    </row>
    <row r="16" spans="1:9" x14ac:dyDescent="0.2">
      <c r="A16" s="28"/>
      <c r="B16" s="1"/>
      <c r="C16" s="1"/>
      <c r="D16" s="2"/>
      <c r="E16" s="1"/>
      <c r="F16" s="1"/>
      <c r="G16" s="7"/>
      <c r="H16" s="49">
        <f t="shared" si="0"/>
        <v>0</v>
      </c>
      <c r="I16" s="49">
        <f t="shared" si="1"/>
        <v>0</v>
      </c>
    </row>
    <row r="17" spans="1:9" x14ac:dyDescent="0.2">
      <c r="A17" s="28"/>
      <c r="B17" s="1"/>
      <c r="C17" s="1"/>
      <c r="D17" s="2"/>
      <c r="E17" s="1"/>
      <c r="F17" s="1"/>
      <c r="G17" s="7"/>
      <c r="H17" s="49">
        <f t="shared" si="0"/>
        <v>0</v>
      </c>
      <c r="I17" s="49">
        <f t="shared" si="1"/>
        <v>0</v>
      </c>
    </row>
    <row r="18" spans="1:9" x14ac:dyDescent="0.2">
      <c r="A18" s="28"/>
      <c r="B18" s="1"/>
      <c r="C18" s="1"/>
      <c r="D18" s="2"/>
      <c r="E18" s="1"/>
      <c r="F18" s="1"/>
      <c r="G18" s="7"/>
      <c r="H18" s="49">
        <f t="shared" si="0"/>
        <v>0</v>
      </c>
      <c r="I18" s="49">
        <f t="shared" si="1"/>
        <v>0</v>
      </c>
    </row>
    <row r="19" spans="1:9" x14ac:dyDescent="0.2">
      <c r="A19" s="28"/>
      <c r="B19" s="1"/>
      <c r="C19" s="1"/>
      <c r="D19" s="2"/>
      <c r="E19" s="1"/>
      <c r="F19" s="1"/>
      <c r="G19" s="7"/>
      <c r="H19" s="49">
        <f t="shared" si="0"/>
        <v>0</v>
      </c>
      <c r="I19" s="49">
        <f t="shared" si="1"/>
        <v>0</v>
      </c>
    </row>
    <row r="20" spans="1:9" x14ac:dyDescent="0.2">
      <c r="A20" s="28"/>
      <c r="B20" s="1"/>
      <c r="C20" s="1"/>
      <c r="D20" s="2"/>
      <c r="E20" s="1"/>
      <c r="F20" s="1"/>
      <c r="G20" s="7"/>
      <c r="H20" s="49">
        <f t="shared" si="0"/>
        <v>0</v>
      </c>
      <c r="I20" s="49">
        <f t="shared" si="1"/>
        <v>0</v>
      </c>
    </row>
    <row r="21" spans="1:9" x14ac:dyDescent="0.2">
      <c r="A21" s="28"/>
      <c r="B21" s="1"/>
      <c r="C21" s="1"/>
      <c r="D21" s="2"/>
      <c r="E21" s="7"/>
      <c r="F21" s="7"/>
      <c r="G21" s="7"/>
      <c r="H21" s="49">
        <f t="shared" si="0"/>
        <v>0</v>
      </c>
      <c r="I21" s="49">
        <f t="shared" si="1"/>
        <v>0</v>
      </c>
    </row>
    <row r="22" spans="1:9" ht="17" thickBot="1" x14ac:dyDescent="0.25">
      <c r="A22" s="5"/>
      <c r="B22" s="3">
        <f>SUM(B7:B21)</f>
        <v>398443</v>
      </c>
      <c r="C22" s="3">
        <f>SUM(C7:C21)</f>
        <v>110926</v>
      </c>
      <c r="D22" s="1"/>
      <c r="E22" s="8">
        <f>SUM(E7:E21)</f>
        <v>398444.63</v>
      </c>
      <c r="F22" s="8">
        <f>SUM(F7:F21)</f>
        <v>110926</v>
      </c>
      <c r="G22" s="9"/>
      <c r="H22" s="50">
        <f>SUM(H7:H21)</f>
        <v>1.6300000000046566</v>
      </c>
      <c r="I22" s="50">
        <f>SUM(I7:I21)</f>
        <v>0</v>
      </c>
    </row>
    <row r="23" spans="1:9" x14ac:dyDescent="0.2">
      <c r="A23" s="73"/>
      <c r="B23" s="74"/>
      <c r="C23" s="74"/>
      <c r="D23" s="74"/>
      <c r="E23" s="74"/>
      <c r="F23" s="74"/>
      <c r="G23" s="74"/>
      <c r="H23" s="74"/>
      <c r="I23" s="6"/>
    </row>
    <row r="24" spans="1:9" x14ac:dyDescent="0.2">
      <c r="A24" s="73" t="s">
        <v>84</v>
      </c>
      <c r="B24" s="75">
        <f>B22-'EOY Reconciliation to Software'!D20</f>
        <v>5</v>
      </c>
      <c r="C24" s="75">
        <f>C22-'EOY Reconciliation to Software'!D11</f>
        <v>0</v>
      </c>
      <c r="D24" s="74"/>
      <c r="E24" s="74"/>
      <c r="F24" s="74"/>
      <c r="G24" s="74"/>
      <c r="H24" s="74"/>
      <c r="I24" s="6"/>
    </row>
    <row r="25" spans="1:9" x14ac:dyDescent="0.2">
      <c r="A25" s="73" t="s">
        <v>95</v>
      </c>
      <c r="B25" s="74"/>
      <c r="C25" s="74"/>
      <c r="D25" s="74"/>
      <c r="E25" s="74"/>
      <c r="F25" s="74"/>
      <c r="G25" s="74"/>
      <c r="H25" s="74"/>
      <c r="I25" s="6"/>
    </row>
    <row r="26" spans="1:9" x14ac:dyDescent="0.2">
      <c r="A26" s="76"/>
      <c r="B26" s="77"/>
      <c r="C26" s="77"/>
      <c r="D26" s="77"/>
      <c r="E26" s="77"/>
      <c r="F26" s="77"/>
      <c r="G26" s="77"/>
      <c r="H26" s="77"/>
      <c r="I26" s="78"/>
    </row>
  </sheetData>
  <mergeCells count="5">
    <mergeCell ref="B4:C4"/>
    <mergeCell ref="E4:F4"/>
    <mergeCell ref="H4:I4"/>
    <mergeCell ref="B1:F1"/>
    <mergeCell ref="A2:I2"/>
  </mergeCells>
  <pageMargins left="0.75" right="0.75" top="1" bottom="1" header="0.5" footer="0.5"/>
  <pageSetup paperSize="9" orientation="landscape"/>
  <headerFooter alignWithMargins="0">
    <oddFooter>&amp;L&amp;Z&amp;F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HERE</vt:lpstr>
      <vt:lpstr>Payroll</vt:lpstr>
      <vt:lpstr>GST</vt:lpstr>
      <vt:lpstr>BAS Liability Account</vt:lpstr>
      <vt:lpstr>EOY Reconciliation to Software</vt:lpstr>
      <vt:lpstr>Payment Summary Rec</vt:lpstr>
    </vt:vector>
  </TitlesOfParts>
  <Company>Force Recruitment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Park</dc:creator>
  <cp:lastModifiedBy>Jo Voight</cp:lastModifiedBy>
  <cp:lastPrinted>2013-07-11T04:47:45Z</cp:lastPrinted>
  <dcterms:created xsi:type="dcterms:W3CDTF">2013-07-09T07:41:36Z</dcterms:created>
  <dcterms:modified xsi:type="dcterms:W3CDTF">2020-06-17T07:36:35Z</dcterms:modified>
</cp:coreProperties>
</file>